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embeddings/oleObject8.bin" ContentType="application/vnd.openxmlformats-officedocument.oleObject"/>
  <Override PartName="/xl/embeddings/oleObject14.bin" ContentType="application/vnd.openxmlformats-officedocument.oleObject"/>
  <Override PartName="/xl/embeddings/oleObject43.bin" ContentType="application/vnd.openxmlformats-officedocument.oleObject"/>
  <Override PartName="/xl/embeddings/oleObject61.bin" ContentType="application/vnd.openxmlformats-officedocument.oleObject"/>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embeddings/oleObject21.bin" ContentType="application/vnd.openxmlformats-officedocument.oleObject"/>
  <Override PartName="/xl/embeddings/oleObject32.bin" ContentType="application/vnd.openxmlformats-officedocument.oleObject"/>
  <Override PartName="/xl/embeddings/oleObject50.bin" ContentType="application/vnd.openxmlformats-officedocument.oleObject"/>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mbeddings/oleObject4.bin" ContentType="application/vnd.openxmlformats-officedocument.oleObject"/>
  <Override PartName="/xl/embeddings/oleObject10.bin" ContentType="application/vnd.openxmlformats-officedocument.oleObject"/>
  <Default Extension="xml" ContentType="application/xml"/>
  <Override PartName="/xl/worksheets/sheet3.xml" ContentType="application/vnd.openxmlformats-officedocument.spreadsheetml.worksheet+xml"/>
  <Override PartName="/xl/embeddings/oleObject48.bin" ContentType="application/vnd.openxmlformats-officedocument.oleObject"/>
  <Override PartName="/xl/embeddings/oleObject59.bin" ContentType="application/vnd.openxmlformats-officedocument.oleObject"/>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embeddings/oleObject19.bin" ContentType="application/vnd.openxmlformats-officedocument.oleObject"/>
  <Override PartName="/xl/embeddings/oleObject37.bin" ContentType="application/vnd.openxmlformats-officedocument.oleObject"/>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embeddings/oleObject9.bin" ContentType="application/vnd.openxmlformats-officedocument.oleObject"/>
  <Override PartName="/xl/embeddings/oleObject17.bin" ContentType="application/vnd.openxmlformats-officedocument.oleObject"/>
  <Override PartName="/xl/embeddings/oleObject26.bin" ContentType="application/vnd.openxmlformats-officedocument.oleObject"/>
  <Override PartName="/xl/embeddings/oleObject35.bin" ContentType="application/vnd.openxmlformats-officedocument.oleObject"/>
  <Override PartName="/xl/embeddings/oleObject44.bin" ContentType="application/vnd.openxmlformats-officedocument.oleObject"/>
  <Override PartName="/xl/embeddings/oleObject55.bin" ContentType="application/vnd.openxmlformats-officedocument.oleObject"/>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embeddings/oleObject7.bin" ContentType="application/vnd.openxmlformats-officedocument.oleObject"/>
  <Override PartName="/xl/embeddings/oleObject15.bin" ContentType="application/vnd.openxmlformats-officedocument.oleObject"/>
  <Override PartName="/xl/embeddings/oleObject24.bin" ContentType="application/vnd.openxmlformats-officedocument.oleObject"/>
  <Override PartName="/xl/embeddings/oleObject33.bin" ContentType="application/vnd.openxmlformats-officedocument.oleObject"/>
  <Override PartName="/xl/embeddings/oleObject42.bin" ContentType="application/vnd.openxmlformats-officedocument.oleObject"/>
  <Override PartName="/xl/embeddings/oleObject53.bin" ContentType="application/vnd.openxmlformats-officedocument.oleObject"/>
  <Override PartName="/xl/embeddings/oleObject62.bin" ContentType="application/vnd.openxmlformats-officedocument.oleObject"/>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embeddings/oleObject5.bin" ContentType="application/vnd.openxmlformats-officedocument.oleObject"/>
  <Override PartName="/xl/embeddings/oleObject13.bin" ContentType="application/vnd.openxmlformats-officedocument.oleObject"/>
  <Override PartName="/xl/embeddings/oleObject22.bin" ContentType="application/vnd.openxmlformats-officedocument.oleObject"/>
  <Override PartName="/xl/embeddings/oleObject31.bin" ContentType="application/vnd.openxmlformats-officedocument.oleObject"/>
  <Override PartName="/xl/embeddings/oleObject40.bin" ContentType="application/vnd.openxmlformats-officedocument.oleObject"/>
  <Override PartName="/xl/embeddings/oleObject51.bin" ContentType="application/vnd.openxmlformats-officedocument.oleObject"/>
  <Override PartName="/xl/embeddings/oleObject60.bin" ContentType="application/vnd.openxmlformats-officedocument.oleObject"/>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mbeddings/oleObject3.bin" ContentType="application/vnd.openxmlformats-officedocument.oleObject"/>
  <Override PartName="/xl/embeddings/oleObject11.bin" ContentType="application/vnd.openxmlformats-officedocument.oleObject"/>
  <Override PartName="/xl/embeddings/oleObject20.bin" ContentType="application/vnd.openxmlformats-officedocument.oleObject"/>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Default Extension="vml" ContentType="application/vnd.openxmlformats-officedocument.vmlDrawing"/>
  <Override PartName="/xl/embeddings/oleObject49.bin" ContentType="application/vnd.openxmlformats-officedocument.oleObject"/>
  <Override PartName="/xl/embeddings/oleObject58.bin" ContentType="application/vnd.openxmlformats-officedocument.oleObject"/>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embeddings/oleObject18.bin" ContentType="application/vnd.openxmlformats-officedocument.oleObject"/>
  <Override PartName="/xl/embeddings/oleObject29.bin" ContentType="application/vnd.openxmlformats-officedocument.oleObject"/>
  <Override PartName="/xl/embeddings/oleObject38.bin" ContentType="application/vnd.openxmlformats-officedocument.oleObject"/>
  <Override PartName="/xl/embeddings/oleObject47.bin" ContentType="application/vnd.openxmlformats-officedocument.oleObject"/>
  <Override PartName="/xl/embeddings/oleObject56.bin" ContentType="application/vnd.openxmlformats-officedocument.oleObject"/>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embeddings/oleObject16.bin" ContentType="application/vnd.openxmlformats-officedocument.oleObject"/>
  <Override PartName="/xl/embeddings/oleObject25.bin" ContentType="application/vnd.openxmlformats-officedocument.oleObject"/>
  <Override PartName="/xl/embeddings/oleObject27.bin" ContentType="application/vnd.openxmlformats-officedocument.oleObject"/>
  <Override PartName="/xl/embeddings/oleObject36.bin" ContentType="application/vnd.openxmlformats-officedocument.oleObject"/>
  <Override PartName="/xl/embeddings/oleObject45.bin" ContentType="application/vnd.openxmlformats-officedocument.oleObject"/>
  <Override PartName="/xl/embeddings/oleObject54.bin" ContentType="application/vnd.openxmlformats-officedocument.oleObject"/>
  <Override PartName="/xl/embeddings/oleObject63.bin" ContentType="application/vnd.openxmlformats-officedocument.oleObject"/>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embeddings/oleObject23.bin" ContentType="application/vnd.openxmlformats-officedocument.oleObject"/>
  <Override PartName="/xl/embeddings/oleObject34.bin" ContentType="application/vnd.openxmlformats-officedocument.oleObject"/>
  <Override PartName="/xl/embeddings/oleObject52.bin" ContentType="application/vnd.openxmlformats-officedocument.oleObject"/>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embeddings/oleObject6.bin" ContentType="application/vnd.openxmlformats-officedocument.oleObject"/>
  <Override PartName="/xl/embeddings/oleObject12.bin" ContentType="application/vnd.openxmlformats-officedocument.oleObject"/>
  <Override PartName="/xl/embeddings/oleObject41.bin" ContentType="application/vnd.openxmlformats-officedocument.oleObject"/>
  <Override PartName="/xl/worksheets/sheet11.xml" ContentType="application/vnd.openxmlformats-officedocument.spreadsheetml.worksheet+xml"/>
  <Override PartName="/xl/worksheets/sheet40.xml" ContentType="application/vnd.openxmlformats-officedocument.spreadsheetml.worksheet+xml"/>
  <Override PartName="/xl/embeddings/oleObject30.bin" ContentType="application/vnd.openxmlformats-officedocument.oleObject"/>
  <Default Extension="rels" ContentType="application/vnd.openxmlformats-package.relationships+xml"/>
  <Override PartName="/xl/worksheets/sheet5.xml" ContentType="application/vnd.openxmlformats-officedocument.spreadsheetml.worksheet+xml"/>
  <Override PartName="/xl/embeddings/oleObject2.bin" ContentType="application/vnd.openxmlformats-officedocument.oleObject"/>
  <Override PartName="/xl/worksheets/sheet1.xml" ContentType="application/vnd.openxmlformats-officedocument.spreadsheetml.worksheet+xml"/>
  <Override PartName="/xl/worksheets/sheet49.xml" ContentType="application/vnd.openxmlformats-officedocument.spreadsheetml.worksheet+xml"/>
  <Override PartName="/xl/embeddings/oleObject39.bin" ContentType="application/vnd.openxmlformats-officedocument.oleObject"/>
  <Override PartName="/xl/worksheets/sheet38.xml" ContentType="application/vnd.openxmlformats-officedocument.spreadsheetml.worksheet+xml"/>
  <Override PartName="/xl/embeddings/oleObject28.bin" ContentType="application/vnd.openxmlformats-officedocument.oleObject"/>
  <Override PartName="/xl/embeddings/oleObject46.bin" ContentType="application/vnd.openxmlformats-officedocument.oleObject"/>
  <Override PartName="/xl/embeddings/oleObject57.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15" windowWidth="12120" windowHeight="9120" tabRatio="1000" firstSheet="14" activeTab="21"/>
  </bookViews>
  <sheets>
    <sheet name="Nyitólap" sheetId="31" r:id="rId1"/>
    <sheet name="Beviteli oldal" sheetId="2" r:id="rId2"/>
    <sheet name="LAKÁSSZÖV" sheetId="33" r:id="rId3"/>
    <sheet name="Egysz. besz (LSZ)" sheetId="27" r:id="rId4"/>
    <sheet name="EMérleg (LSZ)" sheetId="11" r:id="rId5"/>
    <sheet name="Eredmlev (LSZ)" sheetId="12" r:id="rId6"/>
    <sheet name="Egysz. éves besz (LSZ)" sheetId="36" r:id="rId7"/>
    <sheet name="ÉMérleg (LSZ)" sheetId="34" r:id="rId8"/>
    <sheet name="Eredmkim (LSZ)" sheetId="35" r:id="rId9"/>
    <sheet name="TÁRSASHÁZ" sheetId="41" r:id="rId10"/>
    <sheet name="Egysz. besz (TH)" sheetId="38" r:id="rId11"/>
    <sheet name="EMérleg (TH)" sheetId="39" r:id="rId12"/>
    <sheet name="Eredmlev (TH)" sheetId="40" r:id="rId13"/>
    <sheet name="TÁRS. SZERV" sheetId="42" r:id="rId14"/>
    <sheet name="Egysz. besz (TSZ)" sheetId="43" r:id="rId15"/>
    <sheet name="EMérleg (TSZ)" sheetId="44" r:id="rId16"/>
    <sheet name="Eredmlev (TSZ)" sheetId="45" r:id="rId17"/>
    <sheet name="Egysz. éves besz (TSZ)" sheetId="46" r:id="rId18"/>
    <sheet name="ÉMérleg (TSZ)" sheetId="47" r:id="rId19"/>
    <sheet name="Eredmkim (TSZ)" sheetId="48" r:id="rId20"/>
    <sheet name="KÖZH. TÁRS. SZERV" sheetId="49" r:id="rId21"/>
    <sheet name="Egysz. besz (KHTSZ)" sheetId="50" r:id="rId22"/>
    <sheet name="EMérleg (KHTSZ)" sheetId="51" r:id="rId23"/>
    <sheet name="Eredmlev (KHTSZ)" sheetId="52" r:id="rId24"/>
    <sheet name="Egysz. éves besz (KHTSZ)" sheetId="53" r:id="rId25"/>
    <sheet name="ÉMérleg (KHTSZ)" sheetId="54" r:id="rId26"/>
    <sheet name="Eredmkim (KHTSZ)" sheetId="56" r:id="rId27"/>
    <sheet name="ALAPÍTVÁNY" sheetId="60" r:id="rId28"/>
    <sheet name="Egysz. besz (A)" sheetId="67" r:id="rId29"/>
    <sheet name="EMérleg (A)" sheetId="57" r:id="rId30"/>
    <sheet name="Eredmlev (A)" sheetId="58" r:id="rId31"/>
    <sheet name="KÖZH. ALAPÍTV" sheetId="61" r:id="rId32"/>
    <sheet name="Egysz. besz (KHA)" sheetId="65" r:id="rId33"/>
    <sheet name="EMérleg (KHA)" sheetId="62" r:id="rId34"/>
    <sheet name="Eredmlev (KHA)" sheetId="63" r:id="rId35"/>
    <sheet name="ALAPÍTV, KÖZALAPÍTV" sheetId="64" r:id="rId36"/>
    <sheet name="Egysz. éves besz (A, KA)" sheetId="68" r:id="rId37"/>
    <sheet name="ÉMérleg (A, KA)" sheetId="69" r:id="rId38"/>
    <sheet name="Eredmkim (A, KA)" sheetId="71" r:id="rId39"/>
    <sheet name="KÖZH. ALAPÍTV, KÖZH. KÖZALAPÍTV" sheetId="72" r:id="rId40"/>
    <sheet name="Egysz. éves besz (KHA, KHKA)" sheetId="73" r:id="rId41"/>
    <sheet name="ÉMérleg (KHA, KHKA)" sheetId="74" r:id="rId42"/>
    <sheet name="Eredmkim (KHA, KHKA)" sheetId="75" r:id="rId43"/>
    <sheet name="MRP SZERV" sheetId="76" r:id="rId44"/>
    <sheet name="Egysz. besz (MRP)" sheetId="77" r:id="rId45"/>
    <sheet name="EMérleg (MRP)" sheetId="78" r:id="rId46"/>
    <sheet name="Eredmlev (MRP)" sheetId="79" r:id="rId47"/>
    <sheet name="Egysz. éves besz (MRP)" sheetId="80" r:id="rId48"/>
    <sheet name="ÉMérleg (MRP)" sheetId="81" r:id="rId49"/>
    <sheet name="Eredmkim (MRP)" sheetId="82" r:id="rId50"/>
    <sheet name="EGYHÁZ" sheetId="86" r:id="rId51"/>
    <sheet name="Egysz. besz (EGY)" sheetId="85" r:id="rId52"/>
    <sheet name="EMérleg (EGY)" sheetId="87" r:id="rId53"/>
    <sheet name="Eredmlev (EGY)" sheetId="88" r:id="rId54"/>
    <sheet name="Egysz. éves besz (EGY)" sheetId="89" r:id="rId55"/>
    <sheet name="ÉMérleg (EGY)" sheetId="90" r:id="rId56"/>
    <sheet name="Eredmkim (EGY)" sheetId="91" r:id="rId57"/>
    <sheet name="IRODA" sheetId="92" r:id="rId58"/>
    <sheet name="VÍZIKÖZMŰ" sheetId="93" r:id="rId59"/>
    <sheet name="MŰSORSZOLG. ALAP" sheetId="94" r:id="rId60"/>
    <sheet name="EGYÉB" sheetId="95" r:id="rId61"/>
  </sheets>
  <calcPr calcId="114210"/>
</workbook>
</file>

<file path=xl/calcChain.xml><?xml version="1.0" encoding="utf-8"?>
<calcChain xmlns="http://schemas.openxmlformats.org/spreadsheetml/2006/main">
  <c r="K27" i="88"/>
  <c r="K29"/>
  <c r="E27"/>
  <c r="E29"/>
  <c r="D29" i="45"/>
  <c r="B2" i="67"/>
  <c r="C12"/>
  <c r="C14"/>
  <c r="C21"/>
  <c r="B30"/>
  <c r="B2" i="85"/>
  <c r="C12"/>
  <c r="C14"/>
  <c r="C21"/>
  <c r="B30"/>
  <c r="B2" i="65"/>
  <c r="C12"/>
  <c r="C14"/>
  <c r="C21"/>
  <c r="B30"/>
  <c r="B2" i="50"/>
  <c r="C12"/>
  <c r="C14"/>
  <c r="C21"/>
  <c r="B30"/>
  <c r="C21" i="27"/>
  <c r="B30"/>
  <c r="B2"/>
  <c r="C14"/>
  <c r="C12"/>
  <c r="B2" i="77"/>
  <c r="C12"/>
  <c r="C14"/>
  <c r="C21"/>
  <c r="B30"/>
  <c r="B2" i="38"/>
  <c r="C12"/>
  <c r="C14"/>
  <c r="C21"/>
  <c r="B30"/>
  <c r="B2" i="43"/>
  <c r="C12"/>
  <c r="C14"/>
  <c r="C21"/>
  <c r="B30"/>
  <c r="B2" i="68"/>
  <c r="C12"/>
  <c r="C14"/>
  <c r="C21"/>
  <c r="B30"/>
  <c r="B2" i="89"/>
  <c r="C12"/>
  <c r="C14"/>
  <c r="C21"/>
  <c r="B30"/>
  <c r="B2" i="73"/>
  <c r="C12"/>
  <c r="C14"/>
  <c r="C21"/>
  <c r="B30"/>
  <c r="B2" i="53"/>
  <c r="C12"/>
  <c r="C14"/>
  <c r="C21"/>
  <c r="B30"/>
  <c r="B2" i="36"/>
  <c r="C12"/>
  <c r="C14"/>
  <c r="C21"/>
  <c r="B30"/>
  <c r="B2" i="80"/>
  <c r="C12"/>
  <c r="C14"/>
  <c r="C21"/>
  <c r="B30"/>
  <c r="B2" i="46"/>
  <c r="C12"/>
  <c r="C14"/>
  <c r="C21"/>
  <c r="B30"/>
  <c r="C1" i="57"/>
  <c r="E5"/>
  <c r="D11"/>
  <c r="D20"/>
  <c r="E11"/>
  <c r="F11"/>
  <c r="D15"/>
  <c r="E15"/>
  <c r="F15"/>
  <c r="E20"/>
  <c r="F20"/>
  <c r="D21"/>
  <c r="E21"/>
  <c r="F21"/>
  <c r="F32"/>
  <c r="D29"/>
  <c r="E29"/>
  <c r="F29"/>
  <c r="D32"/>
  <c r="E32"/>
  <c r="C35"/>
  <c r="C1" i="69"/>
  <c r="E5"/>
  <c r="D11"/>
  <c r="E11"/>
  <c r="F11"/>
  <c r="F21"/>
  <c r="D15"/>
  <c r="E15"/>
  <c r="F15"/>
  <c r="D21"/>
  <c r="E21"/>
  <c r="D22"/>
  <c r="E22"/>
  <c r="E35"/>
  <c r="F22"/>
  <c r="F35"/>
  <c r="D30"/>
  <c r="E30"/>
  <c r="F30"/>
  <c r="D35"/>
  <c r="C38"/>
  <c r="C1" i="87"/>
  <c r="E5"/>
  <c r="D11"/>
  <c r="E11"/>
  <c r="E20"/>
  <c r="F11"/>
  <c r="F20"/>
  <c r="D15"/>
  <c r="E15"/>
  <c r="F15"/>
  <c r="D20"/>
  <c r="D21"/>
  <c r="D31"/>
  <c r="E21"/>
  <c r="E31"/>
  <c r="F21"/>
  <c r="D28"/>
  <c r="E28"/>
  <c r="F28"/>
  <c r="F31"/>
  <c r="C34"/>
  <c r="E11" i="90"/>
  <c r="F11"/>
  <c r="D11"/>
  <c r="D22"/>
  <c r="C1"/>
  <c r="E5"/>
  <c r="D16"/>
  <c r="E16"/>
  <c r="E22"/>
  <c r="F16"/>
  <c r="F22"/>
  <c r="D23"/>
  <c r="D35"/>
  <c r="E23"/>
  <c r="F23"/>
  <c r="D30"/>
  <c r="E30"/>
  <c r="F30"/>
  <c r="E35"/>
  <c r="F35"/>
  <c r="C38"/>
  <c r="C1" i="62"/>
  <c r="E5"/>
  <c r="D11"/>
  <c r="D20"/>
  <c r="E11"/>
  <c r="F11"/>
  <c r="D15"/>
  <c r="E15"/>
  <c r="F15"/>
  <c r="E20"/>
  <c r="F20"/>
  <c r="D21"/>
  <c r="E21"/>
  <c r="F21"/>
  <c r="F32"/>
  <c r="D29"/>
  <c r="E29"/>
  <c r="F29"/>
  <c r="D32"/>
  <c r="E32"/>
  <c r="C35"/>
  <c r="C1" i="74"/>
  <c r="E5"/>
  <c r="D11"/>
  <c r="E11"/>
  <c r="F11"/>
  <c r="F21"/>
  <c r="D15"/>
  <c r="E15"/>
  <c r="F15"/>
  <c r="D21"/>
  <c r="E21"/>
  <c r="D22"/>
  <c r="E22"/>
  <c r="E35"/>
  <c r="F22"/>
  <c r="F35"/>
  <c r="D30"/>
  <c r="E30"/>
  <c r="F30"/>
  <c r="D35"/>
  <c r="C38"/>
  <c r="C1" i="51"/>
  <c r="E5"/>
  <c r="D11"/>
  <c r="E11"/>
  <c r="E20"/>
  <c r="F11"/>
  <c r="D15"/>
  <c r="D20"/>
  <c r="E15"/>
  <c r="F15"/>
  <c r="F20"/>
  <c r="D21"/>
  <c r="D32"/>
  <c r="E21"/>
  <c r="E32"/>
  <c r="F21"/>
  <c r="F32"/>
  <c r="D29"/>
  <c r="E29"/>
  <c r="F29"/>
  <c r="C35"/>
  <c r="C1" i="54"/>
  <c r="E5"/>
  <c r="D11"/>
  <c r="D21"/>
  <c r="E11"/>
  <c r="E21"/>
  <c r="F11"/>
  <c r="D15"/>
  <c r="E15"/>
  <c r="F15"/>
  <c r="F21"/>
  <c r="D22"/>
  <c r="D35"/>
  <c r="E22"/>
  <c r="F22"/>
  <c r="D30"/>
  <c r="E30"/>
  <c r="F30"/>
  <c r="E35"/>
  <c r="F35"/>
  <c r="C38"/>
  <c r="C4" i="11"/>
  <c r="E5"/>
  <c r="D11"/>
  <c r="D23"/>
  <c r="D15"/>
  <c r="C38"/>
  <c r="E24"/>
  <c r="E35"/>
  <c r="E32"/>
  <c r="F24"/>
  <c r="F35"/>
  <c r="F32"/>
  <c r="D24"/>
  <c r="D32"/>
  <c r="D35"/>
  <c r="E11"/>
  <c r="E15"/>
  <c r="E23"/>
  <c r="F11"/>
  <c r="F23"/>
  <c r="F15"/>
  <c r="C1"/>
  <c r="C4" i="34"/>
  <c r="E25"/>
  <c r="E33"/>
  <c r="E38"/>
  <c r="F25"/>
  <c r="F38"/>
  <c r="F33"/>
  <c r="D25"/>
  <c r="D38"/>
  <c r="D33"/>
  <c r="E11"/>
  <c r="E15"/>
  <c r="E24"/>
  <c r="F11"/>
  <c r="F15"/>
  <c r="F24"/>
  <c r="D15"/>
  <c r="D24"/>
  <c r="D11"/>
  <c r="E5"/>
  <c r="C1"/>
  <c r="C41"/>
  <c r="E25" i="78"/>
  <c r="F25"/>
  <c r="F35"/>
  <c r="D25"/>
  <c r="C1"/>
  <c r="E5"/>
  <c r="D11"/>
  <c r="D24"/>
  <c r="E11"/>
  <c r="E24"/>
  <c r="F11"/>
  <c r="D17"/>
  <c r="E17"/>
  <c r="F17"/>
  <c r="F24"/>
  <c r="D32"/>
  <c r="E32"/>
  <c r="F32"/>
  <c r="D35"/>
  <c r="E35"/>
  <c r="C38"/>
  <c r="C1" i="81"/>
  <c r="E5"/>
  <c r="D11"/>
  <c r="E11"/>
  <c r="F11"/>
  <c r="F25"/>
  <c r="D17"/>
  <c r="E17"/>
  <c r="F17"/>
  <c r="D25"/>
  <c r="E25"/>
  <c r="D26"/>
  <c r="E26"/>
  <c r="E38"/>
  <c r="F26"/>
  <c r="F38"/>
  <c r="D33"/>
  <c r="E33"/>
  <c r="F33"/>
  <c r="D38"/>
  <c r="C41"/>
  <c r="C1" i="39"/>
  <c r="E5"/>
  <c r="D11"/>
  <c r="E11"/>
  <c r="E23"/>
  <c r="F11"/>
  <c r="F23"/>
  <c r="D15"/>
  <c r="E15"/>
  <c r="F15"/>
  <c r="D23"/>
  <c r="D24"/>
  <c r="D32"/>
  <c r="E24"/>
  <c r="E32"/>
  <c r="F24"/>
  <c r="D29"/>
  <c r="E29"/>
  <c r="F29"/>
  <c r="F32"/>
  <c r="C35"/>
  <c r="C1" i="44"/>
  <c r="E5"/>
  <c r="D11"/>
  <c r="D20"/>
  <c r="E11"/>
  <c r="E20"/>
  <c r="F11"/>
  <c r="D15"/>
  <c r="E15"/>
  <c r="F15"/>
  <c r="F20"/>
  <c r="D21"/>
  <c r="D32"/>
  <c r="E21"/>
  <c r="F21"/>
  <c r="D29"/>
  <c r="E29"/>
  <c r="F29"/>
  <c r="E32"/>
  <c r="F32"/>
  <c r="C35"/>
  <c r="E30" i="47"/>
  <c r="F30"/>
  <c r="D30"/>
  <c r="D35"/>
  <c r="E22"/>
  <c r="E35"/>
  <c r="F22"/>
  <c r="F35"/>
  <c r="D22"/>
  <c r="E11"/>
  <c r="E21"/>
  <c r="E15"/>
  <c r="F11"/>
  <c r="F15"/>
  <c r="F21"/>
  <c r="D11"/>
  <c r="D15"/>
  <c r="D21"/>
  <c r="C1"/>
  <c r="E5"/>
  <c r="C38"/>
  <c r="L10" i="71"/>
  <c r="L11"/>
  <c r="J12"/>
  <c r="K12"/>
  <c r="L12"/>
  <c r="L13"/>
  <c r="L14"/>
  <c r="L15"/>
  <c r="L16"/>
  <c r="L17"/>
  <c r="L18"/>
  <c r="L19"/>
  <c r="L20"/>
  <c r="J21"/>
  <c r="L21"/>
  <c r="K21"/>
  <c r="L22"/>
  <c r="L23"/>
  <c r="L24"/>
  <c r="L25"/>
  <c r="L26"/>
  <c r="L27"/>
  <c r="J28"/>
  <c r="K28"/>
  <c r="L28"/>
  <c r="L29"/>
  <c r="L30"/>
  <c r="L31"/>
  <c r="L32"/>
  <c r="L33"/>
  <c r="L34"/>
  <c r="L35"/>
  <c r="J36"/>
  <c r="J37"/>
  <c r="K36"/>
  <c r="K37"/>
  <c r="L38"/>
  <c r="K39"/>
  <c r="I10"/>
  <c r="I11"/>
  <c r="G12"/>
  <c r="I12"/>
  <c r="H12"/>
  <c r="I13"/>
  <c r="I14"/>
  <c r="I15"/>
  <c r="I16"/>
  <c r="I17"/>
  <c r="I18"/>
  <c r="I19"/>
  <c r="I20"/>
  <c r="G21"/>
  <c r="H21"/>
  <c r="I21"/>
  <c r="I22"/>
  <c r="I23"/>
  <c r="I24"/>
  <c r="I25"/>
  <c r="I26"/>
  <c r="I27"/>
  <c r="G28"/>
  <c r="G37"/>
  <c r="H28"/>
  <c r="H37"/>
  <c r="H39"/>
  <c r="I29"/>
  <c r="I30"/>
  <c r="I31"/>
  <c r="I32"/>
  <c r="I33"/>
  <c r="I34"/>
  <c r="I35"/>
  <c r="G36"/>
  <c r="H36"/>
  <c r="I36"/>
  <c r="I38"/>
  <c r="F10"/>
  <c r="F11"/>
  <c r="D12"/>
  <c r="E12"/>
  <c r="F12"/>
  <c r="F13"/>
  <c r="F14"/>
  <c r="F15"/>
  <c r="F16"/>
  <c r="F17"/>
  <c r="F18"/>
  <c r="F19"/>
  <c r="F20"/>
  <c r="D21"/>
  <c r="F21"/>
  <c r="E21"/>
  <c r="F22"/>
  <c r="F23"/>
  <c r="F24"/>
  <c r="F25"/>
  <c r="F26"/>
  <c r="F27"/>
  <c r="D28"/>
  <c r="E28"/>
  <c r="F28"/>
  <c r="F29"/>
  <c r="F30"/>
  <c r="F31"/>
  <c r="F32"/>
  <c r="F33"/>
  <c r="F34"/>
  <c r="F35"/>
  <c r="D36"/>
  <c r="D37"/>
  <c r="E36"/>
  <c r="E37"/>
  <c r="F38"/>
  <c r="E39"/>
  <c r="C1"/>
  <c r="J2"/>
  <c r="F9"/>
  <c r="I9"/>
  <c r="L9"/>
  <c r="C41"/>
  <c r="L10" i="91"/>
  <c r="L11"/>
  <c r="J12"/>
  <c r="K12"/>
  <c r="L12"/>
  <c r="L13"/>
  <c r="L14"/>
  <c r="L15"/>
  <c r="L16"/>
  <c r="L17"/>
  <c r="L18"/>
  <c r="L19"/>
  <c r="L20"/>
  <c r="J21"/>
  <c r="L21"/>
  <c r="K21"/>
  <c r="L22"/>
  <c r="L23"/>
  <c r="L24"/>
  <c r="L25"/>
  <c r="L26"/>
  <c r="L27"/>
  <c r="L28"/>
  <c r="J29"/>
  <c r="K29"/>
  <c r="K30"/>
  <c r="K32"/>
  <c r="L31"/>
  <c r="I10"/>
  <c r="I11"/>
  <c r="G12"/>
  <c r="H12"/>
  <c r="I12"/>
  <c r="I13"/>
  <c r="I14"/>
  <c r="I15"/>
  <c r="I16"/>
  <c r="I17"/>
  <c r="I18"/>
  <c r="I19"/>
  <c r="I20"/>
  <c r="G21"/>
  <c r="H21"/>
  <c r="I21"/>
  <c r="I22"/>
  <c r="I23"/>
  <c r="I24"/>
  <c r="I25"/>
  <c r="I26"/>
  <c r="I27"/>
  <c r="I28"/>
  <c r="G29"/>
  <c r="G30"/>
  <c r="H29"/>
  <c r="H30"/>
  <c r="I31"/>
  <c r="H32"/>
  <c r="F10"/>
  <c r="F11"/>
  <c r="D12"/>
  <c r="F12"/>
  <c r="E12"/>
  <c r="F13"/>
  <c r="F14"/>
  <c r="F15"/>
  <c r="F16"/>
  <c r="F17"/>
  <c r="F18"/>
  <c r="F19"/>
  <c r="F20"/>
  <c r="D21"/>
  <c r="E21"/>
  <c r="E30"/>
  <c r="E32"/>
  <c r="F22"/>
  <c r="F23"/>
  <c r="F24"/>
  <c r="F25"/>
  <c r="F26"/>
  <c r="F27"/>
  <c r="F28"/>
  <c r="D29"/>
  <c r="F29"/>
  <c r="E29"/>
  <c r="D30"/>
  <c r="F31"/>
  <c r="C1"/>
  <c r="J2"/>
  <c r="F9"/>
  <c r="I9"/>
  <c r="L9"/>
  <c r="C34"/>
  <c r="C1" i="75"/>
  <c r="E3"/>
  <c r="D9"/>
  <c r="D8"/>
  <c r="D20"/>
  <c r="E9"/>
  <c r="E8"/>
  <c r="F9"/>
  <c r="F8"/>
  <c r="F20"/>
  <c r="D21"/>
  <c r="D47"/>
  <c r="E21"/>
  <c r="E47"/>
  <c r="F21"/>
  <c r="D29"/>
  <c r="E29"/>
  <c r="E48"/>
  <c r="E50"/>
  <c r="F29"/>
  <c r="F47"/>
  <c r="C37"/>
  <c r="C40"/>
  <c r="E42"/>
  <c r="D48"/>
  <c r="D50"/>
  <c r="F51"/>
  <c r="F54"/>
  <c r="C63"/>
  <c r="E9" i="56"/>
  <c r="E8"/>
  <c r="E52"/>
  <c r="E22"/>
  <c r="F9"/>
  <c r="F8"/>
  <c r="F52"/>
  <c r="F22"/>
  <c r="D9"/>
  <c r="D8"/>
  <c r="D52"/>
  <c r="D22"/>
  <c r="D48"/>
  <c r="E30"/>
  <c r="E49"/>
  <c r="E51"/>
  <c r="F30"/>
  <c r="F49"/>
  <c r="F51"/>
  <c r="D30"/>
  <c r="D49"/>
  <c r="D51"/>
  <c r="E48"/>
  <c r="F48"/>
  <c r="C38"/>
  <c r="E21"/>
  <c r="C1"/>
  <c r="E3"/>
  <c r="C41"/>
  <c r="E43"/>
  <c r="F55"/>
  <c r="C64"/>
  <c r="E1" i="35"/>
  <c r="L10"/>
  <c r="L11"/>
  <c r="J12"/>
  <c r="L12"/>
  <c r="K12"/>
  <c r="L13"/>
  <c r="L14"/>
  <c r="L15"/>
  <c r="L16"/>
  <c r="L17"/>
  <c r="J18"/>
  <c r="L18"/>
  <c r="K18"/>
  <c r="L19"/>
  <c r="L20"/>
  <c r="L21"/>
  <c r="J22"/>
  <c r="K22"/>
  <c r="L22"/>
  <c r="L23"/>
  <c r="L24"/>
  <c r="L25"/>
  <c r="L26"/>
  <c r="L27"/>
  <c r="L28"/>
  <c r="J29"/>
  <c r="J30"/>
  <c r="K29"/>
  <c r="K30"/>
  <c r="K33"/>
  <c r="L31"/>
  <c r="L32"/>
  <c r="L9"/>
  <c r="I16"/>
  <c r="I17"/>
  <c r="G18"/>
  <c r="I18"/>
  <c r="H18"/>
  <c r="I19"/>
  <c r="I20"/>
  <c r="I21"/>
  <c r="G22"/>
  <c r="H22"/>
  <c r="I22"/>
  <c r="I23"/>
  <c r="I24"/>
  <c r="I25"/>
  <c r="I26"/>
  <c r="I27"/>
  <c r="I28"/>
  <c r="G29"/>
  <c r="G30"/>
  <c r="H29"/>
  <c r="H30"/>
  <c r="H33"/>
  <c r="I31"/>
  <c r="I32"/>
  <c r="I11"/>
  <c r="G12"/>
  <c r="I12"/>
  <c r="H12"/>
  <c r="I13"/>
  <c r="I14"/>
  <c r="I15"/>
  <c r="I9"/>
  <c r="D29"/>
  <c r="E29"/>
  <c r="F29"/>
  <c r="D22"/>
  <c r="D30"/>
  <c r="E22"/>
  <c r="E30"/>
  <c r="E33"/>
  <c r="F31"/>
  <c r="F32"/>
  <c r="D33"/>
  <c r="E18"/>
  <c r="F18"/>
  <c r="D18"/>
  <c r="F9"/>
  <c r="E12"/>
  <c r="D12"/>
  <c r="F12"/>
  <c r="J2"/>
  <c r="C35"/>
  <c r="C1"/>
  <c r="F10"/>
  <c r="I10"/>
  <c r="F11"/>
  <c r="F13"/>
  <c r="F14"/>
  <c r="F15"/>
  <c r="F16"/>
  <c r="F17"/>
  <c r="F19"/>
  <c r="F20"/>
  <c r="F21"/>
  <c r="F23"/>
  <c r="F24"/>
  <c r="F25"/>
  <c r="F26"/>
  <c r="F27"/>
  <c r="F28"/>
  <c r="K19" i="82"/>
  <c r="J19"/>
  <c r="L19"/>
  <c r="H19"/>
  <c r="G19"/>
  <c r="E19"/>
  <c r="D19"/>
  <c r="F19"/>
  <c r="L26"/>
  <c r="I26"/>
  <c r="F26"/>
  <c r="L25"/>
  <c r="I25"/>
  <c r="F25"/>
  <c r="L24"/>
  <c r="I24"/>
  <c r="F24"/>
  <c r="L23"/>
  <c r="I23"/>
  <c r="F23"/>
  <c r="L22"/>
  <c r="I22"/>
  <c r="F22"/>
  <c r="L21"/>
  <c r="I21"/>
  <c r="F21"/>
  <c r="L20"/>
  <c r="I20"/>
  <c r="F20"/>
  <c r="K10"/>
  <c r="J10"/>
  <c r="L10"/>
  <c r="H10"/>
  <c r="H27"/>
  <c r="H35"/>
  <c r="H37"/>
  <c r="G10"/>
  <c r="E10"/>
  <c r="D10"/>
  <c r="D27"/>
  <c r="C1"/>
  <c r="J2"/>
  <c r="F8"/>
  <c r="I8"/>
  <c r="L8"/>
  <c r="F9"/>
  <c r="I9"/>
  <c r="L9"/>
  <c r="F10"/>
  <c r="F11"/>
  <c r="I11"/>
  <c r="L11"/>
  <c r="F12"/>
  <c r="I12"/>
  <c r="L12"/>
  <c r="F13"/>
  <c r="I13"/>
  <c r="L13"/>
  <c r="F14"/>
  <c r="I14"/>
  <c r="L14"/>
  <c r="F15"/>
  <c r="I15"/>
  <c r="L15"/>
  <c r="F16"/>
  <c r="I16"/>
  <c r="L16"/>
  <c r="F17"/>
  <c r="I17"/>
  <c r="L17"/>
  <c r="F18"/>
  <c r="I18"/>
  <c r="L18"/>
  <c r="I19"/>
  <c r="E27"/>
  <c r="G27"/>
  <c r="I27"/>
  <c r="J27"/>
  <c r="L27"/>
  <c r="K27"/>
  <c r="F28"/>
  <c r="I28"/>
  <c r="L28"/>
  <c r="F29"/>
  <c r="I29"/>
  <c r="L29"/>
  <c r="F30"/>
  <c r="I30"/>
  <c r="L30"/>
  <c r="F31"/>
  <c r="I31"/>
  <c r="L31"/>
  <c r="F32"/>
  <c r="I32"/>
  <c r="L32"/>
  <c r="F33"/>
  <c r="I33"/>
  <c r="L33"/>
  <c r="D34"/>
  <c r="F34"/>
  <c r="E34"/>
  <c r="G34"/>
  <c r="G35"/>
  <c r="H34"/>
  <c r="J34"/>
  <c r="K34"/>
  <c r="L34"/>
  <c r="E35"/>
  <c r="J35"/>
  <c r="F36"/>
  <c r="I36"/>
  <c r="L36"/>
  <c r="E37"/>
  <c r="J37"/>
  <c r="C42"/>
  <c r="K29" i="48"/>
  <c r="K37"/>
  <c r="K39"/>
  <c r="K36"/>
  <c r="J29"/>
  <c r="J37"/>
  <c r="J36"/>
  <c r="H29"/>
  <c r="H37"/>
  <c r="H39"/>
  <c r="H36"/>
  <c r="G29"/>
  <c r="I29"/>
  <c r="G36"/>
  <c r="I36"/>
  <c r="E29"/>
  <c r="E37"/>
  <c r="E39"/>
  <c r="E36"/>
  <c r="D29"/>
  <c r="D37"/>
  <c r="D36"/>
  <c r="F36"/>
  <c r="L13"/>
  <c r="L14"/>
  <c r="L15"/>
  <c r="L16"/>
  <c r="L17"/>
  <c r="L18"/>
  <c r="L19"/>
  <c r="L20"/>
  <c r="J21"/>
  <c r="L21"/>
  <c r="K21"/>
  <c r="L22"/>
  <c r="L23"/>
  <c r="L24"/>
  <c r="L25"/>
  <c r="L26"/>
  <c r="L27"/>
  <c r="L28"/>
  <c r="L30"/>
  <c r="L31"/>
  <c r="L32"/>
  <c r="L33"/>
  <c r="L34"/>
  <c r="L35"/>
  <c r="L36"/>
  <c r="L38"/>
  <c r="I13"/>
  <c r="I14"/>
  <c r="I15"/>
  <c r="I16"/>
  <c r="I17"/>
  <c r="I18"/>
  <c r="I19"/>
  <c r="I20"/>
  <c r="G21"/>
  <c r="I21"/>
  <c r="H21"/>
  <c r="I22"/>
  <c r="I23"/>
  <c r="I24"/>
  <c r="I25"/>
  <c r="I26"/>
  <c r="I27"/>
  <c r="I28"/>
  <c r="I30"/>
  <c r="I31"/>
  <c r="I32"/>
  <c r="I33"/>
  <c r="I34"/>
  <c r="I35"/>
  <c r="I38"/>
  <c r="F13"/>
  <c r="F14"/>
  <c r="F15"/>
  <c r="F16"/>
  <c r="F17"/>
  <c r="F18"/>
  <c r="F19"/>
  <c r="F20"/>
  <c r="D21"/>
  <c r="E21"/>
  <c r="F21"/>
  <c r="F22"/>
  <c r="F23"/>
  <c r="F24"/>
  <c r="F25"/>
  <c r="F26"/>
  <c r="F27"/>
  <c r="F28"/>
  <c r="F29"/>
  <c r="F30"/>
  <c r="F31"/>
  <c r="F32"/>
  <c r="F33"/>
  <c r="F34"/>
  <c r="F35"/>
  <c r="F38"/>
  <c r="K12"/>
  <c r="J12"/>
  <c r="L12"/>
  <c r="H12"/>
  <c r="G12"/>
  <c r="E12"/>
  <c r="D12"/>
  <c r="C1"/>
  <c r="J2"/>
  <c r="F9"/>
  <c r="I9"/>
  <c r="L9"/>
  <c r="F10"/>
  <c r="I10"/>
  <c r="L10"/>
  <c r="F11"/>
  <c r="I11"/>
  <c r="L11"/>
  <c r="F12"/>
  <c r="I12"/>
  <c r="C41"/>
  <c r="L10" i="58"/>
  <c r="J11"/>
  <c r="L11"/>
  <c r="K11"/>
  <c r="L12"/>
  <c r="L13"/>
  <c r="L14"/>
  <c r="L15"/>
  <c r="L16"/>
  <c r="L17"/>
  <c r="L18"/>
  <c r="L19"/>
  <c r="J20"/>
  <c r="L20"/>
  <c r="K20"/>
  <c r="L21"/>
  <c r="L22"/>
  <c r="L23"/>
  <c r="L24"/>
  <c r="L25"/>
  <c r="J26"/>
  <c r="L26"/>
  <c r="K26"/>
  <c r="J27"/>
  <c r="K27"/>
  <c r="L27"/>
  <c r="J9"/>
  <c r="J28"/>
  <c r="K9"/>
  <c r="K28"/>
  <c r="K30"/>
  <c r="L29"/>
  <c r="I10"/>
  <c r="G11"/>
  <c r="H11"/>
  <c r="I11"/>
  <c r="I12"/>
  <c r="I13"/>
  <c r="I14"/>
  <c r="I15"/>
  <c r="I16"/>
  <c r="I17"/>
  <c r="I18"/>
  <c r="I19"/>
  <c r="G20"/>
  <c r="I20"/>
  <c r="H20"/>
  <c r="I21"/>
  <c r="I22"/>
  <c r="I23"/>
  <c r="I24"/>
  <c r="I25"/>
  <c r="G26"/>
  <c r="I26"/>
  <c r="H26"/>
  <c r="G27"/>
  <c r="I27"/>
  <c r="H27"/>
  <c r="G9"/>
  <c r="I9"/>
  <c r="H9"/>
  <c r="H28"/>
  <c r="H30"/>
  <c r="I29"/>
  <c r="F10"/>
  <c r="D11"/>
  <c r="E11"/>
  <c r="F11"/>
  <c r="F12"/>
  <c r="F13"/>
  <c r="F14"/>
  <c r="F15"/>
  <c r="F16"/>
  <c r="F17"/>
  <c r="F18"/>
  <c r="F19"/>
  <c r="D20"/>
  <c r="E20"/>
  <c r="F20"/>
  <c r="F21"/>
  <c r="F22"/>
  <c r="F23"/>
  <c r="F24"/>
  <c r="F25"/>
  <c r="D26"/>
  <c r="E26"/>
  <c r="F26"/>
  <c r="D27"/>
  <c r="F27"/>
  <c r="E27"/>
  <c r="D9"/>
  <c r="D28"/>
  <c r="E9"/>
  <c r="E28"/>
  <c r="E30"/>
  <c r="F29"/>
  <c r="C1"/>
  <c r="J2"/>
  <c r="L9"/>
  <c r="C32"/>
  <c r="L10" i="88"/>
  <c r="J11"/>
  <c r="K11"/>
  <c r="L11"/>
  <c r="L12"/>
  <c r="L13"/>
  <c r="L14"/>
  <c r="L15"/>
  <c r="L16"/>
  <c r="L17"/>
  <c r="L18"/>
  <c r="J19"/>
  <c r="J27"/>
  <c r="K19"/>
  <c r="L20"/>
  <c r="L21"/>
  <c r="L22"/>
  <c r="L23"/>
  <c r="L24"/>
  <c r="J25"/>
  <c r="L25"/>
  <c r="K25"/>
  <c r="J26"/>
  <c r="K26"/>
  <c r="L26"/>
  <c r="J9"/>
  <c r="K9"/>
  <c r="L28"/>
  <c r="I10"/>
  <c r="G11"/>
  <c r="H11"/>
  <c r="I11"/>
  <c r="I12"/>
  <c r="I13"/>
  <c r="I14"/>
  <c r="I15"/>
  <c r="I16"/>
  <c r="I17"/>
  <c r="I18"/>
  <c r="G19"/>
  <c r="I19"/>
  <c r="H19"/>
  <c r="I20"/>
  <c r="I21"/>
  <c r="I22"/>
  <c r="I23"/>
  <c r="I24"/>
  <c r="G25"/>
  <c r="I25"/>
  <c r="H25"/>
  <c r="G26"/>
  <c r="H26"/>
  <c r="I26"/>
  <c r="G9"/>
  <c r="G27"/>
  <c r="H9"/>
  <c r="H27"/>
  <c r="H29"/>
  <c r="I28"/>
  <c r="F10"/>
  <c r="D11"/>
  <c r="E11"/>
  <c r="F11"/>
  <c r="F12"/>
  <c r="F13"/>
  <c r="F14"/>
  <c r="F15"/>
  <c r="F16"/>
  <c r="F17"/>
  <c r="F18"/>
  <c r="D19"/>
  <c r="F19"/>
  <c r="E19"/>
  <c r="F20"/>
  <c r="F21"/>
  <c r="F22"/>
  <c r="F23"/>
  <c r="F24"/>
  <c r="D25"/>
  <c r="F25"/>
  <c r="E25"/>
  <c r="D26"/>
  <c r="E26"/>
  <c r="F26"/>
  <c r="D9"/>
  <c r="E9"/>
  <c r="F28"/>
  <c r="C1"/>
  <c r="J2"/>
  <c r="F9"/>
  <c r="I9"/>
  <c r="L9"/>
  <c r="C31"/>
  <c r="C1" i="63"/>
  <c r="E3"/>
  <c r="D10"/>
  <c r="D9"/>
  <c r="E10"/>
  <c r="E9"/>
  <c r="F10"/>
  <c r="F9"/>
  <c r="F24"/>
  <c r="D21"/>
  <c r="E21"/>
  <c r="F21"/>
  <c r="D25"/>
  <c r="E25"/>
  <c r="F25"/>
  <c r="D26"/>
  <c r="E26"/>
  <c r="F26"/>
  <c r="D32"/>
  <c r="E32"/>
  <c r="F32"/>
  <c r="C38"/>
  <c r="C41"/>
  <c r="E43"/>
  <c r="D50"/>
  <c r="E50"/>
  <c r="F50"/>
  <c r="D52"/>
  <c r="D51"/>
  <c r="D53"/>
  <c r="E52"/>
  <c r="E51"/>
  <c r="E53"/>
  <c r="E54"/>
  <c r="E58"/>
  <c r="F52"/>
  <c r="F53"/>
  <c r="F51"/>
  <c r="D54"/>
  <c r="F54"/>
  <c r="D58"/>
  <c r="F58"/>
  <c r="F61"/>
  <c r="C70"/>
  <c r="F62" i="52"/>
  <c r="E54"/>
  <c r="E55"/>
  <c r="E59"/>
  <c r="F54"/>
  <c r="F52"/>
  <c r="D54"/>
  <c r="D55"/>
  <c r="D59"/>
  <c r="E10"/>
  <c r="E9"/>
  <c r="E8"/>
  <c r="E58"/>
  <c r="E57"/>
  <c r="F10"/>
  <c r="F9"/>
  <c r="D10"/>
  <c r="D9"/>
  <c r="E53"/>
  <c r="F53"/>
  <c r="D53"/>
  <c r="D52"/>
  <c r="E52"/>
  <c r="E50"/>
  <c r="E51"/>
  <c r="E49"/>
  <c r="F51"/>
  <c r="D51"/>
  <c r="E44"/>
  <c r="C42"/>
  <c r="C39"/>
  <c r="E33"/>
  <c r="F33"/>
  <c r="D33"/>
  <c r="F27"/>
  <c r="E26"/>
  <c r="F26"/>
  <c r="D26"/>
  <c r="E25"/>
  <c r="E22"/>
  <c r="F22"/>
  <c r="D22"/>
  <c r="D27"/>
  <c r="E27"/>
  <c r="C1"/>
  <c r="E3"/>
  <c r="C71"/>
  <c r="E1" i="12"/>
  <c r="K11"/>
  <c r="J11"/>
  <c r="H11"/>
  <c r="I11"/>
  <c r="G11"/>
  <c r="E11"/>
  <c r="D11"/>
  <c r="J3"/>
  <c r="L10"/>
  <c r="L11"/>
  <c r="L12"/>
  <c r="L13"/>
  <c r="L14"/>
  <c r="L15"/>
  <c r="L16"/>
  <c r="J17"/>
  <c r="L17"/>
  <c r="K17"/>
  <c r="L18"/>
  <c r="L19"/>
  <c r="L20"/>
  <c r="L21"/>
  <c r="J22"/>
  <c r="K22"/>
  <c r="L22"/>
  <c r="J23"/>
  <c r="K23"/>
  <c r="L23"/>
  <c r="J9"/>
  <c r="L9"/>
  <c r="K9"/>
  <c r="K24"/>
  <c r="K27"/>
  <c r="L25"/>
  <c r="L26"/>
  <c r="I10"/>
  <c r="I12"/>
  <c r="I13"/>
  <c r="I14"/>
  <c r="I15"/>
  <c r="I16"/>
  <c r="G17"/>
  <c r="H17"/>
  <c r="I17"/>
  <c r="I18"/>
  <c r="I19"/>
  <c r="I20"/>
  <c r="I21"/>
  <c r="G22"/>
  <c r="H22"/>
  <c r="I22"/>
  <c r="G23"/>
  <c r="I23"/>
  <c r="H23"/>
  <c r="G9"/>
  <c r="G24"/>
  <c r="H9"/>
  <c r="H24"/>
  <c r="H27"/>
  <c r="I25"/>
  <c r="I26"/>
  <c r="F10"/>
  <c r="F11"/>
  <c r="F12"/>
  <c r="F13"/>
  <c r="F14"/>
  <c r="F15"/>
  <c r="F16"/>
  <c r="D17"/>
  <c r="E17"/>
  <c r="F17"/>
  <c r="F18"/>
  <c r="F19"/>
  <c r="F20"/>
  <c r="F21"/>
  <c r="D22"/>
  <c r="F22"/>
  <c r="E22"/>
  <c r="D23"/>
  <c r="F23"/>
  <c r="E23"/>
  <c r="D9"/>
  <c r="D24"/>
  <c r="E9"/>
  <c r="E24"/>
  <c r="E27"/>
  <c r="F25"/>
  <c r="F26"/>
  <c r="F9"/>
  <c r="C29"/>
  <c r="C1"/>
  <c r="J10" i="79"/>
  <c r="L10"/>
  <c r="K10"/>
  <c r="K24"/>
  <c r="L11"/>
  <c r="L12"/>
  <c r="L13"/>
  <c r="L14"/>
  <c r="L15"/>
  <c r="L16"/>
  <c r="L17"/>
  <c r="L18"/>
  <c r="J19"/>
  <c r="K19"/>
  <c r="L19"/>
  <c r="L20"/>
  <c r="L21"/>
  <c r="L22"/>
  <c r="L23"/>
  <c r="J25"/>
  <c r="L25"/>
  <c r="K25"/>
  <c r="J9"/>
  <c r="L27"/>
  <c r="G10"/>
  <c r="I10"/>
  <c r="H10"/>
  <c r="H9"/>
  <c r="I11"/>
  <c r="I12"/>
  <c r="I13"/>
  <c r="I14"/>
  <c r="I15"/>
  <c r="I16"/>
  <c r="I17"/>
  <c r="I18"/>
  <c r="G19"/>
  <c r="I19"/>
  <c r="H19"/>
  <c r="I20"/>
  <c r="I21"/>
  <c r="I22"/>
  <c r="I23"/>
  <c r="H24"/>
  <c r="G25"/>
  <c r="H25"/>
  <c r="I25"/>
  <c r="G9"/>
  <c r="G28"/>
  <c r="I27"/>
  <c r="D10"/>
  <c r="E10"/>
  <c r="F10"/>
  <c r="F11"/>
  <c r="F12"/>
  <c r="F13"/>
  <c r="F14"/>
  <c r="F15"/>
  <c r="F16"/>
  <c r="F17"/>
  <c r="F18"/>
  <c r="D19"/>
  <c r="F19"/>
  <c r="E19"/>
  <c r="F20"/>
  <c r="F21"/>
  <c r="F22"/>
  <c r="F23"/>
  <c r="D24"/>
  <c r="F24"/>
  <c r="E24"/>
  <c r="D25"/>
  <c r="E25"/>
  <c r="F25"/>
  <c r="D9"/>
  <c r="D26"/>
  <c r="F26"/>
  <c r="E9"/>
  <c r="E26"/>
  <c r="F27"/>
  <c r="D28"/>
  <c r="C1"/>
  <c r="J2"/>
  <c r="C34"/>
  <c r="K10" i="40"/>
  <c r="K9"/>
  <c r="K24"/>
  <c r="K17"/>
  <c r="J10"/>
  <c r="L10"/>
  <c r="J17"/>
  <c r="L17"/>
  <c r="K23"/>
  <c r="J23"/>
  <c r="L23"/>
  <c r="K22"/>
  <c r="H10"/>
  <c r="H9"/>
  <c r="H24"/>
  <c r="H17"/>
  <c r="G10"/>
  <c r="G9"/>
  <c r="G17"/>
  <c r="I17"/>
  <c r="H23"/>
  <c r="G23"/>
  <c r="H22"/>
  <c r="G22"/>
  <c r="I22"/>
  <c r="E10"/>
  <c r="E9"/>
  <c r="E24"/>
  <c r="E17"/>
  <c r="D10"/>
  <c r="D9"/>
  <c r="D17"/>
  <c r="C1"/>
  <c r="J3"/>
  <c r="F10"/>
  <c r="I10"/>
  <c r="F11"/>
  <c r="I11"/>
  <c r="L11"/>
  <c r="F12"/>
  <c r="I12"/>
  <c r="L12"/>
  <c r="F13"/>
  <c r="I13"/>
  <c r="L13"/>
  <c r="F14"/>
  <c r="I14"/>
  <c r="L14"/>
  <c r="F15"/>
  <c r="I15"/>
  <c r="L15"/>
  <c r="F16"/>
  <c r="I16"/>
  <c r="L16"/>
  <c r="F17"/>
  <c r="F18"/>
  <c r="I18"/>
  <c r="L18"/>
  <c r="F19"/>
  <c r="I19"/>
  <c r="L19"/>
  <c r="F20"/>
  <c r="I20"/>
  <c r="L20"/>
  <c r="F21"/>
  <c r="I21"/>
  <c r="L21"/>
  <c r="D22"/>
  <c r="F22"/>
  <c r="E22"/>
  <c r="D23"/>
  <c r="F23"/>
  <c r="E23"/>
  <c r="I23"/>
  <c r="C26"/>
  <c r="L10" i="45"/>
  <c r="J11"/>
  <c r="K11"/>
  <c r="L11"/>
  <c r="L12"/>
  <c r="L13"/>
  <c r="L14"/>
  <c r="L15"/>
  <c r="L16"/>
  <c r="L17"/>
  <c r="L18"/>
  <c r="L19"/>
  <c r="L20"/>
  <c r="J21"/>
  <c r="K21"/>
  <c r="L21"/>
  <c r="L22"/>
  <c r="L23"/>
  <c r="L24"/>
  <c r="L25"/>
  <c r="L26"/>
  <c r="J27"/>
  <c r="K27"/>
  <c r="L27"/>
  <c r="J28"/>
  <c r="K28"/>
  <c r="L28"/>
  <c r="J9"/>
  <c r="J29"/>
  <c r="K9"/>
  <c r="L30"/>
  <c r="I10"/>
  <c r="H11"/>
  <c r="G11"/>
  <c r="I11"/>
  <c r="I12"/>
  <c r="I13"/>
  <c r="I14"/>
  <c r="I15"/>
  <c r="I16"/>
  <c r="I17"/>
  <c r="I18"/>
  <c r="I19"/>
  <c r="I20"/>
  <c r="G21"/>
  <c r="I21"/>
  <c r="H21"/>
  <c r="I22"/>
  <c r="I23"/>
  <c r="I24"/>
  <c r="I25"/>
  <c r="I26"/>
  <c r="G27"/>
  <c r="I27"/>
  <c r="H27"/>
  <c r="G28"/>
  <c r="I28"/>
  <c r="H28"/>
  <c r="G9"/>
  <c r="G29"/>
  <c r="H9"/>
  <c r="I9"/>
  <c r="I30"/>
  <c r="F10"/>
  <c r="E11"/>
  <c r="D11"/>
  <c r="F11"/>
  <c r="F12"/>
  <c r="F13"/>
  <c r="F14"/>
  <c r="F15"/>
  <c r="F16"/>
  <c r="F17"/>
  <c r="F18"/>
  <c r="F19"/>
  <c r="F20"/>
  <c r="D21"/>
  <c r="E21"/>
  <c r="F21"/>
  <c r="F22"/>
  <c r="F23"/>
  <c r="F24"/>
  <c r="F25"/>
  <c r="F26"/>
  <c r="E27"/>
  <c r="D27"/>
  <c r="F27"/>
  <c r="D28"/>
  <c r="E28"/>
  <c r="F28"/>
  <c r="E9"/>
  <c r="F9"/>
  <c r="D9"/>
  <c r="F30"/>
  <c r="C1"/>
  <c r="J2"/>
  <c r="L9"/>
  <c r="C33"/>
  <c r="D8" i="63"/>
  <c r="D57"/>
  <c r="D56"/>
  <c r="D24"/>
  <c r="D49"/>
  <c r="D48"/>
  <c r="J29" i="88"/>
  <c r="L29"/>
  <c r="L27"/>
  <c r="I35" i="82"/>
  <c r="G37"/>
  <c r="I37"/>
  <c r="G33" i="35"/>
  <c r="I33"/>
  <c r="I30"/>
  <c r="J33"/>
  <c r="L33"/>
  <c r="L30"/>
  <c r="J39" i="71"/>
  <c r="L39"/>
  <c r="L37"/>
  <c r="G24" i="40"/>
  <c r="I24"/>
  <c r="I9"/>
  <c r="E49" i="63"/>
  <c r="E48"/>
  <c r="E8"/>
  <c r="E57"/>
  <c r="E56"/>
  <c r="E24"/>
  <c r="L28" i="58"/>
  <c r="J30"/>
  <c r="L30"/>
  <c r="F27" i="82"/>
  <c r="D35"/>
  <c r="D39" i="71"/>
  <c r="F39"/>
  <c r="F37"/>
  <c r="I37"/>
  <c r="G39"/>
  <c r="I39"/>
  <c r="G31" i="45"/>
  <c r="H28" i="79"/>
  <c r="I28"/>
  <c r="H26"/>
  <c r="D30" i="58"/>
  <c r="F30"/>
  <c r="F28"/>
  <c r="D39" i="48"/>
  <c r="F39"/>
  <c r="F37"/>
  <c r="J39"/>
  <c r="L39"/>
  <c r="L37"/>
  <c r="F24" i="12"/>
  <c r="L37" i="82"/>
  <c r="F29" i="45"/>
  <c r="J31"/>
  <c r="G29" i="88"/>
  <c r="I29"/>
  <c r="I27"/>
  <c r="D24" i="40"/>
  <c r="F24"/>
  <c r="F9"/>
  <c r="G27" i="12"/>
  <c r="I27"/>
  <c r="I24"/>
  <c r="E51" i="75"/>
  <c r="E20"/>
  <c r="G32" i="91"/>
  <c r="I32"/>
  <c r="I30"/>
  <c r="F33" i="35"/>
  <c r="F30"/>
  <c r="F30" i="91"/>
  <c r="D32"/>
  <c r="F32"/>
  <c r="K29" i="45"/>
  <c r="K31"/>
  <c r="E28" i="79"/>
  <c r="F28"/>
  <c r="J26"/>
  <c r="F55" i="52"/>
  <c r="F59"/>
  <c r="F8" i="63"/>
  <c r="F57"/>
  <c r="F56"/>
  <c r="K35" i="82"/>
  <c r="K37"/>
  <c r="I10"/>
  <c r="F21" i="56"/>
  <c r="F21" i="91"/>
  <c r="D27" i="88"/>
  <c r="J22" i="40"/>
  <c r="L22"/>
  <c r="I9" i="79"/>
  <c r="G26"/>
  <c r="I26"/>
  <c r="J28"/>
  <c r="K9"/>
  <c r="J24"/>
  <c r="L24"/>
  <c r="D27" i="12"/>
  <c r="F27"/>
  <c r="I9"/>
  <c r="J24"/>
  <c r="F49" i="63"/>
  <c r="F48"/>
  <c r="L19" i="88"/>
  <c r="L29" i="48"/>
  <c r="G37"/>
  <c r="I34" i="82"/>
  <c r="I29" i="35"/>
  <c r="D21" i="56"/>
  <c r="D51" i="75"/>
  <c r="F48"/>
  <c r="F50"/>
  <c r="I29" i="91"/>
  <c r="J30"/>
  <c r="F36" i="71"/>
  <c r="I28"/>
  <c r="L36"/>
  <c r="H29" i="45"/>
  <c r="H31"/>
  <c r="E29"/>
  <c r="E31"/>
  <c r="J9" i="40"/>
  <c r="F9" i="79"/>
  <c r="F9" i="58"/>
  <c r="L29" i="35"/>
  <c r="L29" i="91"/>
  <c r="G28" i="58"/>
  <c r="D31" i="45"/>
  <c r="F31"/>
  <c r="G24" i="79"/>
  <c r="I24"/>
  <c r="L29" i="45"/>
  <c r="L35" i="82"/>
  <c r="I31" i="45"/>
  <c r="G30" i="58"/>
  <c r="I30"/>
  <c r="I28"/>
  <c r="J32" i="91"/>
  <c r="L32"/>
  <c r="L30"/>
  <c r="D29" i="88"/>
  <c r="F29"/>
  <c r="F27"/>
  <c r="D37" i="82"/>
  <c r="F37"/>
  <c r="F35"/>
  <c r="G39" i="48"/>
  <c r="I39"/>
  <c r="I37"/>
  <c r="L24" i="12"/>
  <c r="J27"/>
  <c r="L27"/>
  <c r="K26" i="79"/>
  <c r="L26"/>
  <c r="K28"/>
  <c r="J24" i="40"/>
  <c r="L24"/>
  <c r="L9"/>
  <c r="L28" i="79"/>
  <c r="L9"/>
  <c r="L31" i="45"/>
  <c r="I29"/>
  <c r="D25" i="52"/>
  <c r="D50"/>
  <c r="D49"/>
  <c r="D8"/>
  <c r="D58"/>
  <c r="D57"/>
  <c r="F8"/>
  <c r="F58"/>
  <c r="F57"/>
  <c r="F25"/>
  <c r="F50"/>
  <c r="F49"/>
</calcChain>
</file>

<file path=xl/sharedStrings.xml><?xml version="1.0" encoding="utf-8"?>
<sst xmlns="http://schemas.openxmlformats.org/spreadsheetml/2006/main" count="2447" uniqueCount="412">
  <si>
    <t>Alapítvány, közalapítvány (A, KA)</t>
  </si>
  <si>
    <t>Közhasznú alapítvány, közhasznú közalapítvány (KHA, KHKA)</t>
  </si>
  <si>
    <t>MRP szervezet (MRP)</t>
  </si>
  <si>
    <t>Egyház (EGY)</t>
  </si>
  <si>
    <t>31.</t>
  </si>
  <si>
    <t>32.</t>
  </si>
  <si>
    <t>A beszámoló készítési kötelezettségét a lakásszövetkezet a következő beszámolók valamelyikével teljesítheti:</t>
  </si>
  <si>
    <r>
      <t>·</t>
    </r>
    <r>
      <rPr>
        <sz val="7"/>
        <rFont val="Times New Roman"/>
        <family val="1"/>
        <charset val="238"/>
      </rPr>
      <t xml:space="preserve">        </t>
    </r>
    <r>
      <rPr>
        <sz val="12"/>
        <rFont val="Times New Roman"/>
        <family val="1"/>
        <charset val="238"/>
      </rPr>
      <t>egyszerűsített beszámoló,</t>
    </r>
  </si>
  <si>
    <r>
      <t>·</t>
    </r>
    <r>
      <rPr>
        <sz val="7"/>
        <rFont val="Times New Roman"/>
        <family val="1"/>
        <charset val="238"/>
      </rPr>
      <t xml:space="preserve">        </t>
    </r>
    <r>
      <rPr>
        <sz val="12"/>
        <rFont val="Times New Roman"/>
        <family val="1"/>
        <charset val="238"/>
      </rPr>
      <t>egyszerűsített éves beszámoló</t>
    </r>
  </si>
  <si>
    <t>Az ügyvédi iroda, a szabadalmi ügyvivő iroda, a végrehajtói iroda, a közjegyzői iroda (ide értve az evatörvény hatálya alá bejelentkezett irodákat is) beszámoló készítési kötelezettségét az Szt. előírásai szerint kell teljesítenie. Ebből következően a felsorolt irodák beszámolókészítési kötelezettségüket az alábbi beszámolók valamelyikével teljesíthetik:</t>
  </si>
  <si>
    <r>
      <t xml:space="preserve">A közjegyző a közjegyzőkről szóló 1991. évi XLI. törvény szerint </t>
    </r>
    <r>
      <rPr>
        <i/>
        <sz val="12"/>
        <rFont val="Times New Roman"/>
        <family val="1"/>
        <charset val="238"/>
      </rPr>
      <t>közjegyzői iroda</t>
    </r>
    <r>
      <rPr>
        <sz val="12"/>
        <rFont val="Times New Roman"/>
        <family val="1"/>
      </rPr>
      <t xml:space="preserve"> keretében is folytathatja tevékenységét. A közjegyzői iroda a közjegyzői tevékenység végzésének elősegítésére határozatlan időre alapított, jogi személyiséggel rendelkező szervezet. A közjegyzői iroda alapítására, nyilvántartására, működésére, ellenőrzésére, megszűnésére és tagjainak felelősségére - a közjegyzői törvényben foglalt eltérésekkel - a gazdasági társaságokról szóló törvénynek a korlátolt felelősségű társaságra vonatkozó szabályait kell alkalmazni.</t>
    </r>
  </si>
  <si>
    <r>
      <t>Végrehajtói irodát</t>
    </r>
    <r>
      <rPr>
        <sz val="12"/>
        <rFont val="Times New Roman"/>
        <family val="1"/>
      </rPr>
      <t xml:space="preserve"> a bírósági végrehajtásról szóló 1994. évi LIII. törvény szerint alapíthat természetes személy és gazdasági társaság, önálló bírósági végrehajtói tevékenység végzésének elősegítésére. A végrehajtói iroda önálló jogi személy, cégjegyzékbe való bejegyzéssel jön létre, alanya a társasági adónak, közhasznú szervezetté nem minősíthető.</t>
    </r>
  </si>
  <si>
    <t>- az éves nettó árbevétel az 1000 millió forintot,</t>
  </si>
  <si>
    <t>- a mérlegfőösszeg az 500 millió forintot,</t>
  </si>
  <si>
    <r>
      <t>·</t>
    </r>
    <r>
      <rPr>
        <sz val="7"/>
        <rFont val="Times New Roman"/>
        <family val="1"/>
        <charset val="238"/>
      </rPr>
      <t xml:space="preserve">        </t>
    </r>
    <r>
      <rPr>
        <sz val="12"/>
        <rFont val="Times New Roman"/>
        <family val="1"/>
        <charset val="238"/>
      </rPr>
      <t>Szt. szerinti éves beszámoló,</t>
    </r>
  </si>
  <si>
    <r>
      <t>·</t>
    </r>
    <r>
      <rPr>
        <sz val="7"/>
        <rFont val="Times New Roman"/>
        <family val="1"/>
        <charset val="238"/>
      </rPr>
      <t xml:space="preserve">        </t>
    </r>
    <r>
      <rPr>
        <sz val="12"/>
        <rFont val="Times New Roman"/>
        <family val="1"/>
        <charset val="238"/>
      </rPr>
      <t>Szt. szerinti egyszerűsített éves beszámoló.</t>
    </r>
  </si>
  <si>
    <r>
      <t>Egyszerűsített beszámolót</t>
    </r>
    <r>
      <rPr>
        <sz val="12"/>
        <rFont val="Times New Roman"/>
        <family val="1"/>
        <charset val="238"/>
      </rPr>
      <t xml:space="preserve"> - egyszeres könyvvitellel alátámasztva - az a lakásszövetkezet készíthet, amely nem folytat vállalkozási tevékenységet (azaz csak belső szolgáltatási tevékenységet végez), illetve ha folytat vállalkozási tevékenységet, akkor összes bevétele (alaptevékenységi bevétele és vállalkozási árbevétele együttesen) két egymást követő üzleti évben, évenként nem haladja meg az 50 millió Ft-ot.</t>
    </r>
  </si>
  <si>
    <t>A számviteli törvény szerinti egyéb szervezetek között kerül nevesítésre továbbá az egyházi jogi személy is, rájuk azonban nem a Korm. rendelet előírásai vonatkoznak, hanem az egyházi jogi személyek beszámoló készítési és könyvvezetési kötelezettségének sajátosságairól szóló 218/2000. (XII. 17). Kormányrendelet szabályait kell figyelembe venniük.</t>
  </si>
  <si>
    <t>A sémák használata során szükséges az Excel program alapszintű ismerete. Az alsó füleken jelzett további munkafüzetlapokra egyszerű rákattintással tud rálépni. Javasoljuk, hogy elsőként a "Beviteli oldal" jelzetű munkafüzetlapra kattintson, s ott adja meg szervezete adatait. Ezek az adatok automatikusan beíródnak a sémák megfelelő rovataiba, így könnyítve meg a kitöltést. Az adatok kitöltése után közvetlenül is eljuthat a szervezetének megfelelő sémához a lapon található, a sémák neve mellett elhelyezett gombok segítségével. Mindegyik szervezettípushoz tartozik egy címlap, mely a megfelelő gomb megnyomásával előhívható az előzőekhez hasonlóan. A sémákban csak a színezett cellákat kell kitölteni (a nem színezett cellákba, kérjük ne írjon semmit). A sémák A4-es formátumra vannak méretezve, így alakítás nékül közvetlenül nyomtathatók az oldalak.</t>
  </si>
  <si>
    <t>(adószám, csekkszámlaszám)</t>
  </si>
  <si>
    <t>A lakásszövetkezet által készítendő beszámoló formáját az éves összes bevétel nagysága, a könyvvezetés módja, valamint az határozza meg, hogy folytat-e vállalkozási (külső szolgáltatási tevékenységet), illetve bejelentkezett-e az evatörvény hatálya alá.</t>
  </si>
  <si>
    <t>Az Szt. 6. §-ának (3) bekezdése szabályozza a gazdálkodó, illetve a természetes személy által alapított egészségügyi, szociális és oktatási intézmény beszámoló készítési és könyvvezetési kötelezettségét, oly módon, hogy a létrehozó (alapító) szervezet hatáskörébe utalja a választás jogát azzal, hogy a létrehozott szervezetet - jogi személyiségének megfelelően – az Szt. 3. § (1) bekezdése 2-4. pontjai szerinti szervezetek közé kell besorolnia.</t>
  </si>
  <si>
    <t>Ez a fájl csak az Szt. előírásaitól eltérő beszámolósémákat tartalmazza. Azoknak az egyéb szervezeteknek, amelyeknek a Korm. rendelelet az Szt. szerinti előírások alkalmazását írja elő [viziközmű társulat, Műsorszolgáltatási Alap, közhasznú társaság, az evatörvény hatálya alá bejelentkezett egyéb szervezet (például ügyvédi iroda, lakásszövetkezet)], az Szt. által előírt könyvvezetést és az Szt. által előírt beszámolót kell alkalmaznia, amelyhez tartozó kitölthető beszámolósémák szintén megtalálhatók az ADÓ-TB CD Számviteli segédletek menüpontjában.</t>
  </si>
  <si>
    <t>Azok a lakásszövetkezetek, amelyek az evatörvény hatálya alá bejelentkeztek kötelesek az Szt. szerinti kettős könyvvitelt alkalmazni és az Szt. szerinti beszámolót készíteni.</t>
  </si>
  <si>
    <t>Szeretnénk ezúton is felhívni a társasházak figyelmét arra, hogy a társasházakról szóló 2003. évi CXXXIII. törvényben előírt elszámolás és költségvetés elkészítése nem elegendő, szükséges a Korm. rendelet szerinti beszámoló elkészítése és a közgyűlés általi jóváhagyása is!</t>
  </si>
  <si>
    <t>A társadalmi szervezet (beleértve az országos kisebbségi önkormányzatot, illetve az országos sportági szakszövetséget, valamint a köztestületet) beszámoló készítési kötelezettsége</t>
  </si>
  <si>
    <r>
      <t xml:space="preserve">Azok a társadalmi szervezetek, amelyek kettős könyvvitelt vezetnek, saját elhatározásuk alapján választhatják az </t>
    </r>
    <r>
      <rPr>
        <i/>
        <sz val="12"/>
        <rFont val="Times New Roman"/>
        <family val="1"/>
        <charset val="238"/>
      </rPr>
      <t>Szt.</t>
    </r>
    <r>
      <rPr>
        <sz val="12"/>
        <rFont val="Times New Roman"/>
        <family val="1"/>
        <charset val="238"/>
      </rPr>
      <t xml:space="preserve"> </t>
    </r>
    <r>
      <rPr>
        <i/>
        <sz val="12"/>
        <rFont val="Times New Roman"/>
        <family val="1"/>
        <charset val="238"/>
      </rPr>
      <t>szerinti éves beszámoló,</t>
    </r>
    <r>
      <rPr>
        <sz val="12"/>
        <rFont val="Times New Roman"/>
        <family val="1"/>
        <charset val="238"/>
      </rPr>
      <t xml:space="preserve"> illetve az </t>
    </r>
    <r>
      <rPr>
        <i/>
        <sz val="12"/>
        <rFont val="Times New Roman"/>
        <family val="1"/>
        <charset val="238"/>
      </rPr>
      <t>Szt</t>
    </r>
    <r>
      <rPr>
        <sz val="12"/>
        <rFont val="Times New Roman"/>
        <family val="1"/>
        <charset val="238"/>
      </rPr>
      <t>.</t>
    </r>
    <r>
      <rPr>
        <i/>
        <sz val="12"/>
        <rFont val="Times New Roman"/>
        <family val="1"/>
        <charset val="238"/>
      </rPr>
      <t xml:space="preserve"> szerinti egyszerűsített éves beszámolót</t>
    </r>
    <r>
      <rPr>
        <sz val="12"/>
        <rFont val="Times New Roman"/>
        <family val="1"/>
        <charset val="238"/>
      </rPr>
      <t xml:space="preserve"> is. Amennyiben ezt választják, gondoskodniuk kell az alap- és vállalkozási tevékenység bevételeinek és költségeinek (ráfordításainak), valamint a vállalkozási tevékenység adózás előtti eredményének elkülönített bemutatásáról, illetve amennyiben közhasznú minősítéssel rendelkeznek, akkor a Korm. rendelet szerinti közhasznú eredménykimutatás elékészítéséről.</t>
    </r>
  </si>
  <si>
    <t xml:space="preserve">             - egyéb támogatás</t>
  </si>
  <si>
    <t xml:space="preserve">            - egyéb támogatás</t>
  </si>
  <si>
    <t xml:space="preserve">             f) egyéb támogatás</t>
  </si>
  <si>
    <r>
      <t xml:space="preserve">A közhasznú alapítvány </t>
    </r>
    <r>
      <rPr>
        <sz val="12"/>
        <rFont val="Times New Roman"/>
        <family val="1"/>
      </rPr>
      <t>egyszerűsített beszámolókészítési kötelezettségéről az ALAPÍTVÁNY jelzésű lapon olvashat.</t>
    </r>
  </si>
  <si>
    <r>
      <t xml:space="preserve">A közhasznú alapítvány, a közhasznú közalapítvány </t>
    </r>
    <r>
      <rPr>
        <sz val="12"/>
        <rFont val="Times New Roman"/>
        <family val="1"/>
      </rPr>
      <t>egyszerűsített éves beszámolókészítési kötelezettségéről az ALAPÍTVÁNY jelzésű lapon olvashat.</t>
    </r>
  </si>
  <si>
    <r>
      <t xml:space="preserve">Az alapítvány, a közalapítvány </t>
    </r>
    <r>
      <rPr>
        <sz val="12"/>
        <rFont val="Times New Roman"/>
        <family val="1"/>
      </rPr>
      <t>egyszerűsített éves beszámolókészítési kötelezettségéről az ALAPÍTVÁNY jelzésű lapon olvashat.</t>
    </r>
  </si>
  <si>
    <t>A Korm. rendelet különbséget tesz az egyházi jogi személyek között aszerint, hogy milyen tevékenységet folytatnak és lényegében csak azon egyházi jogi személy könyvvezetési és beszámoló készítési kötelezettségét szabályozza, amelyek vállalkozási tevékenységet is folytatnak. Az az egyházi jogi személy, amely nem folytat vállalkozási tevékenységet, annak az egyház belső ügyrendje szerint kell teljesítenie beszámoló készítési kötelezettségét.</t>
  </si>
  <si>
    <r>
      <t>Egyszerűsített éves beszámolót</t>
    </r>
    <r>
      <rPr>
        <sz val="12"/>
        <rFont val="Times New Roman"/>
        <family val="1"/>
        <charset val="238"/>
      </rPr>
      <t xml:space="preserve"> - kettős könyvvitellel alátámasztva - köteles készíteni az a lakásszövetkezet, amelynél az alaptevékenységből származó bevétel, továbbá a vállalkozási tevékenységből származó árbevétel együttes összege - két egymást követő üzleti évben, évenként - meghaladja az 50 millió Ft-ot. </t>
    </r>
  </si>
  <si>
    <r>
      <t>Azok a lakásszövetkezetek, amelyek kettős könyvvitelt vezetnek, saját elhatározásuk alapján választhatják az Szt.</t>
    </r>
    <r>
      <rPr>
        <i/>
        <sz val="12"/>
        <rFont val="Times New Roman"/>
        <family val="1"/>
        <charset val="238"/>
      </rPr>
      <t xml:space="preserve"> szerinti éves, illetve az Szt. szerinti egyszerűsített éves beszámoló</t>
    </r>
    <r>
      <rPr>
        <sz val="12"/>
        <rFont val="Times New Roman"/>
        <family val="1"/>
        <charset val="238"/>
      </rPr>
      <t xml:space="preserve"> készítését is. Amennyiben ezt a lehetőséget választják gondoskodniuk kell az alap- és a vállalkozási tevékenység bevételeinek és költségeinek (ráfordításainak), valamint a vállalkozási tevékenység adózás előtti eredményének elkülönítetten történő bemutatásáról.</t>
    </r>
  </si>
  <si>
    <t xml:space="preserve">   Mérleg</t>
  </si>
  <si>
    <t xml:space="preserve">   Eredménylevezetés</t>
  </si>
  <si>
    <t xml:space="preserve">   Eredménykimutatás</t>
  </si>
  <si>
    <t>A beszámoló éve:</t>
  </si>
  <si>
    <t>Statisztikai számjel vagy adószám (csekkszámlaszám)</t>
  </si>
  <si>
    <t>ebből: beruházási (építési)</t>
  </si>
  <si>
    <t>TŐKEVÁLTOZÁS</t>
  </si>
  <si>
    <t>TÁRGYÉVI EREDMÉNY ALAPTEVÉKENYSÉGBŐL</t>
  </si>
  <si>
    <t>TÁRGYÉVI EREDMÉNY VÁLLALKOZÁSI TEVÉKENYSÉGBŐL</t>
  </si>
  <si>
    <t xml:space="preserve">           felújítási</t>
  </si>
  <si>
    <t>KÖZHASZNÚ TEVÉKENYSÉG RÁFORDÍTÁSAI (1.+2.+3.+4.+5.+6.)</t>
  </si>
  <si>
    <t>A szervezet által nyújtott támogatások</t>
  </si>
  <si>
    <t>Az alapítvány, a közalapítvány beszámoló készítési kötelezettsége</t>
  </si>
  <si>
    <t>Az alapítvány által készítendő beszámoló formáját az éves összes bevétel nagysága, a könyvvezetés módja, valamint az határozza meg, hogy folytat-e vállalkozási, illetve közhasznú tevékenységet.</t>
  </si>
  <si>
    <t>A beszámoló készítési kötelezettségét az alapítvány a következő beszámolók valamelyikével teljesítheti:</t>
  </si>
  <si>
    <r>
      <t>Egyszerűsített beszámolót</t>
    </r>
    <r>
      <rPr>
        <sz val="12"/>
        <rFont val="Times New Roman"/>
        <family val="1"/>
        <charset val="238"/>
      </rPr>
      <t xml:space="preserve"> - egyszeres könyvvitellel alátámasztva - az az alapítvány készíthet, amely nem folytat vállalkozási tevékenységet (azaz csak alapítványi célú tevékenységet folytat), illetve ha folytat vállalkozási tevékenységet, akkor összes bevétele (alapítványi bevétele és vállalkozási árbevétele együttesen) két egymást követő üzleti évben, évenként nem haladja meg az 50 millió Ft-ot. </t>
    </r>
  </si>
  <si>
    <r>
      <t>Egyszerűsített éves beszámolót</t>
    </r>
    <r>
      <rPr>
        <sz val="12"/>
        <rFont val="Times New Roman"/>
        <family val="1"/>
        <charset val="238"/>
      </rPr>
      <t xml:space="preserve"> köteles készíteni - kettős könyvvitellel alátámasztva - az az alapítvány, amelynél az alapítványi célú tevékenységből származó bevétel, továbbá a vállalkozási tevékenységből származó árbevétel együttes összege - két egymást követő üzleti évben, évenként - meghaladja az 50 millió Ft-ot. </t>
    </r>
  </si>
  <si>
    <t>Amennyiben az alapítvány az alapszabálya szerint legalább egy olyan tevékenységet folytat, amely a Ktv. értelmező rendelkezése szerint közhasznúnak minősül, úgy beszámoló készítési kötelezettségének a közhasznú beszámoló készítésével kell eleget tennie.</t>
  </si>
  <si>
    <r>
      <t>Közhasznú egyszerűsített beszámoló</t>
    </r>
    <r>
      <rPr>
        <sz val="12"/>
        <rFont val="Times New Roman"/>
        <family val="1"/>
        <charset val="238"/>
      </rPr>
      <t xml:space="preserve"> készítésére - egyszeres könyvvitellel alátámasztva - akkor kötelezett az alapítvány - értékhatárra való tekintet nélkül -, ha csak közhasznú tevékenységet folytat, illetve ha közhasznú tevékenysége mellett vállalkozási tevékenységet is folytat, és e két tevékenység együttes (ár)bevételének összege nem haladja meg két egymást követő üzleti évben, évenként az 50 millió Ft-ot.</t>
    </r>
  </si>
  <si>
    <r>
      <t>Közhasznú egyszerűsített éves beszámoló</t>
    </r>
    <r>
      <rPr>
        <sz val="12"/>
        <rFont val="Times New Roman"/>
        <family val="1"/>
        <charset val="238"/>
      </rPr>
      <t xml:space="preserve"> készítése annak az alapítványnak a számára kötelező, amely kettős könyvvitelt vezet és két egymást követő évben, évenként a közhasznú valamint a vállalkozási tevékenységből elért összes árbevétele meghaladja az 50 millió Ft-ot.</t>
    </r>
  </si>
  <si>
    <r>
      <t xml:space="preserve">Azok az alapítványok, amelyek kettős könyvvitelt vezetnek, saját elhatározásuk alapján választhatják az </t>
    </r>
    <r>
      <rPr>
        <i/>
        <sz val="12"/>
        <rFont val="Times New Roman"/>
        <family val="1"/>
        <charset val="238"/>
      </rPr>
      <t>Szt. szerinti éves beszámoló</t>
    </r>
    <r>
      <rPr>
        <sz val="12"/>
        <rFont val="Times New Roman"/>
        <family val="1"/>
        <charset val="238"/>
      </rPr>
      <t xml:space="preserve">, illetve az </t>
    </r>
    <r>
      <rPr>
        <i/>
        <sz val="12"/>
        <rFont val="Times New Roman"/>
        <family val="1"/>
        <charset val="238"/>
      </rPr>
      <t>Szt. szerinti egyszerűsített éves beszámolót</t>
    </r>
    <r>
      <rPr>
        <sz val="12"/>
        <rFont val="Times New Roman"/>
        <family val="1"/>
        <charset val="238"/>
      </rPr>
      <t xml:space="preserve"> is. Amennyiben ezt választják gondoskodniuk kell az alap- és vállalkozási tevékenység bevételeinek és költségeinek (ráfordításainak), valamint a vállalkozási tevékenység adózás előtti eredményének elkülönítetten történő bemutatásáról, illetve amennyiben közhasznú minősítéssel rendelkeznek, akkor a Korm. rendelet szerinti közhasznú eredmény-kimutatás elkészítéséről.</t>
    </r>
  </si>
  <si>
    <r>
      <t xml:space="preserve">A </t>
    </r>
    <r>
      <rPr>
        <i/>
        <sz val="12"/>
        <rFont val="Times New Roman"/>
        <family val="1"/>
        <charset val="238"/>
      </rPr>
      <t xml:space="preserve">közalapítvány </t>
    </r>
    <r>
      <rPr>
        <sz val="12"/>
        <rFont val="Times New Roman"/>
        <family val="1"/>
        <charset val="238"/>
      </rPr>
      <t xml:space="preserve">számára a Korm. rendelet kötelezővé teszi a kettős könyvvitel vezetését, függetlenül a közalapítvány által folytatott tevékenységtől és az üzleti évben elért összes bevételétől. Ebből viszont az következik, hogy közalapítvány nem választhatja sem az egyszerűsített beszámoló, sem a közhasznú egyszerűsített beszámoló készítését, számára az általa folytatott tevékenységétől függően az </t>
    </r>
    <r>
      <rPr>
        <i/>
        <sz val="12"/>
        <rFont val="Times New Roman"/>
        <family val="1"/>
        <charset val="238"/>
      </rPr>
      <t>egyszerűsített éves beszámoló</t>
    </r>
    <r>
      <rPr>
        <sz val="12"/>
        <rFont val="Times New Roman"/>
        <family val="1"/>
        <charset val="238"/>
      </rPr>
      <t xml:space="preserve">, vagy a </t>
    </r>
    <r>
      <rPr>
        <i/>
        <sz val="12"/>
        <rFont val="Times New Roman"/>
        <family val="1"/>
        <charset val="238"/>
      </rPr>
      <t>közhasznú egyszerűsített éves beszámoló</t>
    </r>
    <r>
      <rPr>
        <sz val="12"/>
        <rFont val="Times New Roman"/>
        <family val="1"/>
        <charset val="238"/>
      </rPr>
      <t xml:space="preserve"> készítése kötelező. Az alapítványokhoz hasonlóan azonban választhatják az Szt.</t>
    </r>
    <r>
      <rPr>
        <i/>
        <sz val="12"/>
        <rFont val="Times New Roman"/>
        <family val="1"/>
        <charset val="238"/>
      </rPr>
      <t xml:space="preserve"> szerinti éves</t>
    </r>
    <r>
      <rPr>
        <sz val="12"/>
        <rFont val="Times New Roman"/>
        <family val="1"/>
        <charset val="238"/>
      </rPr>
      <t>, illetve az Szt.</t>
    </r>
    <r>
      <rPr>
        <i/>
        <sz val="12"/>
        <rFont val="Times New Roman"/>
        <family val="1"/>
        <charset val="238"/>
      </rPr>
      <t xml:space="preserve"> szerinti egyszerűsített éves beszámoló</t>
    </r>
    <r>
      <rPr>
        <sz val="12"/>
        <rFont val="Times New Roman"/>
        <family val="1"/>
        <charset val="238"/>
      </rPr>
      <t xml:space="preserve"> készítését is, és amennyiben közhasznú minősítéssel is rendelkeznek a Korm. rendelet szerinti közhasznú eredménykimutatást is el kell készíteniük.</t>
    </r>
  </si>
  <si>
    <t>Pénzügyileg rendezett bevételek (1.+2.+3.+4.)</t>
  </si>
  <si>
    <t>Alapítványok egyszerűsített beszámolója</t>
  </si>
  <si>
    <t>Alapítványok, közalapítványok
egyszerűsített éves beszámolója</t>
  </si>
  <si>
    <t>ÖSSZES KÖZHASZNÚ TEVÉKENYSÉG BEVÉTELE (1.+2.+3.+4.)</t>
  </si>
  <si>
    <t>A Munkavállalói Résztulajdonosi Program (a továbbiakban: MRP) keretében létrejött szervezet beszámoló készítési kötelezettsége</t>
  </si>
  <si>
    <t>Vasvári Természetjáró Sportegyesület</t>
  </si>
  <si>
    <t>9800 Vasvár, Vérmező utca 7.</t>
  </si>
  <si>
    <t>Pk.60.106/2009.</t>
  </si>
  <si>
    <t>2012. február 05.</t>
  </si>
  <si>
    <t>2011.</t>
  </si>
  <si>
    <t>18025541-9319-521-18</t>
  </si>
  <si>
    <r>
      <t xml:space="preserve">Az </t>
    </r>
    <r>
      <rPr>
        <i/>
        <sz val="12"/>
        <rFont val="Times New Roman"/>
        <family val="1"/>
        <charset val="238"/>
      </rPr>
      <t>MRP szervezet</t>
    </r>
    <r>
      <rPr>
        <sz val="12"/>
        <rFont val="Times New Roman"/>
        <family val="1"/>
        <charset val="238"/>
      </rPr>
      <t xml:space="preserve"> az 1992. évi XLIV. törvény előírásai alapján a munkavállalói tulajdonszerzés lebonyolítására, szervezésére alakulhat. Tevékenysége a részvények, üzletrészek megvásárlását, az ezzel összefüggő nyilvántartást, a teljes egészében kifizetett és a résztvevők nevére jóváírt részesedés résztvevők részére történő kiadását, a tulajdonszerzéshez szükséges hitel felvételét és törlesztésének lebonyolítását öleli fel. Az MRP jogi személy, amelyet bíróság vesz nyilvántartásba, a társasági adónak alanya, közhasznú szervezetté nem minősíthető.</t>
    </r>
  </si>
  <si>
    <t>Az MRP szervezet által készítendő beszámoló formáját az éves összes bevétel nagysága, a könyvvezetés módja, valamint az határozza meg, hogy folytat-e vállalkozási tevékenységet.</t>
  </si>
  <si>
    <t>A beszámoló készítési kötelezettségét az MRP szervezet a következő beszámolók valamelyikével teljesítheti:</t>
  </si>
  <si>
    <r>
      <t>Egyszerűsített beszámolót</t>
    </r>
    <r>
      <rPr>
        <sz val="12"/>
        <rFont val="Times New Roman"/>
        <family val="1"/>
        <charset val="238"/>
      </rPr>
      <t xml:space="preserve"> - egyszeres könyvvitellel alátámasztva - az az MRP szervezet készíthet, amely nem folytat vállalkozási tevékenységet, illetve ha folytat vállalkozási tevékenységet, akkor összes bevétele (alaptevékenységi bevétele és vállalkozási árbevétele együttesen) két egymást követő üzleti évben, évenként nem haladja meg az 50 millió Ft-ot.</t>
    </r>
  </si>
  <si>
    <r>
      <t>Egyszerűsített éves beszámolót</t>
    </r>
    <r>
      <rPr>
        <sz val="12"/>
        <rFont val="Times New Roman"/>
        <family val="1"/>
        <charset val="238"/>
      </rPr>
      <t xml:space="preserve"> - kettős könyvvitellel alátámasztva-  köteles készíteni az az MRP szervezet, amelynél az alaptevékenységből származó bevétel, továbbá a vállalkozási tevékenységből származó árbevétel együttes összege - két egymást követő üzleti évben, évenként - meghaladja az 50 millió Ft-ot. </t>
    </r>
  </si>
  <si>
    <r>
      <t xml:space="preserve">Azok az MRP szervezetek, amelyek kettős könyvvitelt vezetnek, saját elhatározásuk alapján választhatják az </t>
    </r>
    <r>
      <rPr>
        <i/>
        <sz val="12"/>
        <rFont val="Times New Roman"/>
        <family val="1"/>
        <charset val="238"/>
      </rPr>
      <t xml:space="preserve">Szt. szerinti éves , </t>
    </r>
    <r>
      <rPr>
        <sz val="12"/>
        <rFont val="Times New Roman"/>
        <family val="1"/>
        <charset val="238"/>
      </rPr>
      <t>illetve az</t>
    </r>
    <r>
      <rPr>
        <i/>
        <sz val="12"/>
        <rFont val="Times New Roman"/>
        <family val="1"/>
        <charset val="238"/>
      </rPr>
      <t xml:space="preserve"> Szt. szerinti egyszerűsített éves beszámoló</t>
    </r>
    <r>
      <rPr>
        <sz val="12"/>
        <rFont val="Times New Roman"/>
        <family val="1"/>
        <charset val="238"/>
      </rPr>
      <t xml:space="preserve"> készítését is. Amennyiben ezt a lehetőséget választják gondoskodniuk kell az alap- és vállalkozási tevékenység bevételeinek és költségeinek (ráfordításainak), valamint a vállalkozási tevékenység adózás előtti eredményének elkülönítetten történő bemutatásáról.</t>
    </r>
  </si>
  <si>
    <t>MRP szervezetek egyszerűsített beszámolója</t>
  </si>
  <si>
    <t>ebből: megszerzett részvények, üzletrészek</t>
  </si>
  <si>
    <t xml:space="preserve">   Résztvevők által befizetett összeg</t>
  </si>
  <si>
    <t xml:space="preserve">   Résztvevőket foglalkoztató társaság által befizetett összeg</t>
  </si>
  <si>
    <t xml:space="preserve">   Résztvevők egyéb befizetései</t>
  </si>
  <si>
    <t xml:space="preserve">   Más természetes és jogi személy befizetései</t>
  </si>
  <si>
    <t xml:space="preserve">   Kapott osztalék, részesedés</t>
  </si>
  <si>
    <t xml:space="preserve">   Vagyonrészek értékesítéséből származó bevételek</t>
  </si>
  <si>
    <t xml:space="preserve">   Egyéb bevételek</t>
  </si>
  <si>
    <t>Fizetett kamatok</t>
  </si>
  <si>
    <t>21.</t>
  </si>
  <si>
    <t>22.</t>
  </si>
  <si>
    <t>Működési költség</t>
  </si>
  <si>
    <t>MRP szervezetek egyszerűsített éves beszámolója</t>
  </si>
  <si>
    <t>ebből: résztvevők által befizetett összeg</t>
  </si>
  <si>
    <t xml:space="preserve">           más természetes és jogi személy befizetései</t>
  </si>
  <si>
    <t xml:space="preserve">           résztvevőket foglalkoztató társaság által befizetett összeg</t>
  </si>
  <si>
    <t xml:space="preserve">           résztvevők egyéb befizetései</t>
  </si>
  <si>
    <t xml:space="preserve">           kapott osztalék, részesedés</t>
  </si>
  <si>
    <t xml:space="preserve">           vagyonrészek értékesítéséből származó bevételek</t>
  </si>
  <si>
    <t xml:space="preserve">           egyéb</t>
  </si>
  <si>
    <t>ÖSSZES KÖZHASZNÚ TEVÉKENYSÉG BEVÉTELE (1.+2.+3.+4.+5.)</t>
  </si>
  <si>
    <t>- a tárgyévben átlagosan foglalkoztatottak száma az 50 főt.</t>
  </si>
  <si>
    <t>Az egyházi jogi személy beszámoló készítési kötelezettsége</t>
  </si>
  <si>
    <t>A lelkiismereti és vallásszabadságról, valamint az egyházakról szóló 1990. évi IV. törvény (a továbbiakban: Etv.) szerint az azonos hitelveket követők, vallásuk gyakorlása céljából, önkormányzattal rendelkező vallási közösséget, vallásfelekezetet, egyházat (a továbbiakban együtt: egyházi jogi személy) hozhatnak létre. Az egyház és - ha az alapszabály így rendelkezik - az egyház önálló képviseleti szervvel rendelkező szervezeti egysége (szervezete, intézménye, egyházközsége stb.) jogi személy, a bíróság jegyzi be, a társasági adónak alanya, közhasznú szervezetté nem minősíthető.</t>
  </si>
  <si>
    <t>Az egyházi jogi személyek beszámoló készítési és könyvvezetési kötelezettségét a 218/2000. (XII. 11.) Korm. rendelet szabályozza. A Korm. rendelet hatálya alá tartozik minden, az Etv.-ben meghatározottak szerint nyilvántartásba vett vallási közösség, felekezet, egyház, az egyház önálló szervezeti egysége és az egyház vallásos célra létesülő önálló szervezete.</t>
  </si>
  <si>
    <r>
      <t>A</t>
    </r>
    <r>
      <rPr>
        <i/>
        <sz val="12"/>
        <rFont val="Times New Roman"/>
        <family val="1"/>
        <charset val="238"/>
      </rPr>
      <t xml:space="preserve"> vállalkozási tevékenységet is folytató egyházi jogi személy</t>
    </r>
    <r>
      <rPr>
        <sz val="12"/>
        <rFont val="Times New Roman"/>
        <family val="1"/>
        <charset val="238"/>
      </rPr>
      <t xml:space="preserve"> beszámolóját az éves összes bevétel nagysága, az általa folytatott tevékenység, valamint a könyvvezetés módja határozza meg.</t>
    </r>
  </si>
  <si>
    <t>A beszámoló lehet:</t>
  </si>
  <si>
    <r>
      <t>·</t>
    </r>
    <r>
      <rPr>
        <sz val="7"/>
        <rFont val="Times New Roman"/>
        <family val="1"/>
        <charset val="238"/>
      </rPr>
      <t xml:space="preserve">        </t>
    </r>
    <r>
      <rPr>
        <sz val="12"/>
        <rFont val="Times New Roman"/>
        <family val="1"/>
        <charset val="238"/>
      </rPr>
      <t>egyszerűsített éves beszámoló.</t>
    </r>
  </si>
  <si>
    <r>
      <t>Egyszerűsített beszámolót</t>
    </r>
    <r>
      <rPr>
        <sz val="12"/>
        <rFont val="Times New Roman"/>
        <family val="1"/>
        <charset val="238"/>
      </rPr>
      <t xml:space="preserve"> készíthet az a vállalkozási tevékenységet is folytató egyházi jogi személy, amelynek az alaptevékenységből, valamint a vonatkozó külön jogszabály szerint meghatározott vállalkozási tevékenységből származó bevételének együttes összege - két egymást követő évben évenként - az 50 millió forintot nem haladja meg.</t>
    </r>
  </si>
  <si>
    <r>
      <t>Egyszerűsített éves beszámolót</t>
    </r>
    <r>
      <rPr>
        <sz val="12"/>
        <rFont val="Times New Roman"/>
        <family val="1"/>
        <charset val="238"/>
      </rPr>
      <t xml:space="preserve"> köteles készíteni az a vállalkozási tevékenységet is folytató egyházi jogi személy, amelynél két egymást követő évben az alaptevékenységből, valamint a vonatkozó külön jogszabály szerint meghatározott vállalkozási tevékenységből származó éves bevétel együttes összege évenként meghaladja az 50 millió forintot.</t>
    </r>
  </si>
  <si>
    <t>Egyházi jogi személyek egyszerűsített beszámolója</t>
  </si>
  <si>
    <t xml:space="preserve">             - egyházi</t>
  </si>
  <si>
    <t>Egyházi jogi személyek
egyszerűsített éves beszámolója</t>
  </si>
  <si>
    <t>BEFEKTETETT ESZKÖZÖK ÉRTÉKHELYESBÍTÉSE</t>
  </si>
  <si>
    <t>Támogatások</t>
  </si>
  <si>
    <t xml:space="preserve">            - egyházi</t>
  </si>
  <si>
    <t>Pénzügyileg rendezett bevételek</t>
  </si>
  <si>
    <t>ebből: támogatások</t>
  </si>
  <si>
    <t>Pénzbevételt nem jelentő bevételek</t>
  </si>
  <si>
    <t>Ráfordításként nem érvényesíthető kiadások</t>
  </si>
  <si>
    <t xml:space="preserve">            - helyi önkormányzati</t>
  </si>
  <si>
    <t xml:space="preserve">            - egyéb</t>
  </si>
  <si>
    <t>NEM PÉNZBEN REALIZÁLT EREDMÉNY [II.-(IV.+V.)]</t>
  </si>
  <si>
    <t xml:space="preserve">ADÓZÁS ELŐTTI EREDMÉNY (I.+II.)-(III.+IV.+V.) </t>
  </si>
  <si>
    <t>TÁRGYÉVI PÉNZÜGYI EREDMÉNY (I.-III.-VI.)</t>
  </si>
  <si>
    <t xml:space="preserve">            - központi költségvetési</t>
  </si>
  <si>
    <t>Ráfordításként érvényesíthető kiadások</t>
  </si>
  <si>
    <t>Ráfordítást jelentő eszközváltozások</t>
  </si>
  <si>
    <t>Ráfordítást jelentő elszámolások</t>
  </si>
  <si>
    <t>Váll.tev.</t>
  </si>
  <si>
    <t>Összes</t>
  </si>
  <si>
    <t>Alaptev.</t>
  </si>
  <si>
    <t>Lakásszövetkezetek egyszerűsített beszámolója</t>
  </si>
  <si>
    <t>ÉV</t>
  </si>
  <si>
    <t>ebből: hátralékosok</t>
  </si>
  <si>
    <t>ESZKÖZÖK ÖSSZESEN</t>
  </si>
  <si>
    <t>FORRÁSOK ÖSSZESEN</t>
  </si>
  <si>
    <r>
      <t xml:space="preserve">A közhasznú társadalmi szervezet </t>
    </r>
    <r>
      <rPr>
        <sz val="12"/>
        <rFont val="Times New Roman"/>
        <family val="1"/>
      </rPr>
      <t>beszámolókészítési kötelezettségéről a Társadalmi szervezet (TÁRS. SZERV) jelzésű lapon olvashat.</t>
    </r>
  </si>
  <si>
    <t>Közhasznú társadalmi szervezetek
közhasznú egyszerűsített beszámolója</t>
  </si>
  <si>
    <t>(pl. lakásszövetkezetnél)</t>
  </si>
  <si>
    <t>Közhasznú társadalmi szervezetek
közhasznú egyszerűsített éves beszámolója</t>
  </si>
  <si>
    <t>Közhasznú alapítványok
közhasznú egyszerűsített beszámolója</t>
  </si>
  <si>
    <t>Közhasznú alapítványok, közhasznú közalapítványok
közhasznú egyszerűsített éves beszámolója</t>
  </si>
  <si>
    <r>
      <t>●</t>
    </r>
    <r>
      <rPr>
        <sz val="12"/>
        <rFont val="Times New Roman"/>
        <family val="1"/>
        <charset val="238"/>
      </rPr>
      <t xml:space="preserve"> egyszerűsített beszámoló,</t>
    </r>
  </si>
  <si>
    <r>
      <t>●</t>
    </r>
    <r>
      <rPr>
        <sz val="12"/>
        <rFont val="Times New Roman"/>
        <family val="1"/>
        <charset val="238"/>
      </rPr>
      <t xml:space="preserve"> egyszerűsített éves beszámoló,</t>
    </r>
  </si>
  <si>
    <r>
      <t>●</t>
    </r>
    <r>
      <rPr>
        <sz val="12"/>
        <rFont val="Times New Roman"/>
        <family val="1"/>
        <charset val="238"/>
      </rPr>
      <t xml:space="preserve"> Szt. szerinti éves beszámoló,</t>
    </r>
  </si>
  <si>
    <r>
      <t>●</t>
    </r>
    <r>
      <rPr>
        <sz val="12"/>
        <rFont val="Times New Roman"/>
        <family val="1"/>
        <charset val="238"/>
      </rPr>
      <t xml:space="preserve"> Szt. szerinti egyszerűsített éves beszámoló.</t>
    </r>
  </si>
  <si>
    <t>a lakásszövetkezet vezetője (képviselője)</t>
  </si>
  <si>
    <t>a közös képviselő/az intézőbizottság elnöke</t>
  </si>
  <si>
    <t>a tásadalmi szervezet vezetője (képviselője)</t>
  </si>
  <si>
    <t>A közhasznú társadalmi szervezet  beszámoló készítési kötelezettsége</t>
  </si>
  <si>
    <t>az alapítvány vezetője (képviselője)</t>
  </si>
  <si>
    <t>az alapítvány, a közalapítvány vezetője (képviselője)</t>
  </si>
  <si>
    <t>az MRP szervezet vezetője (képviselője)</t>
  </si>
  <si>
    <t>az egyházi jogi személy vezetője (képviselője)</t>
  </si>
  <si>
    <r>
      <t xml:space="preserve">A számvitelről szóló 2000. évi C. törvény (a továbbiakban: Szt.) egyéb szervezetnek minősített szervezetei közül a számviteli törvény szerinti egyes egyéb szervezetek beszámoló készítési és könyvvezetési kötelezettségének sajátosságairól szóló 224/2000. (XII. 19.) Kormányrendelet (a továbbiakban: Korm. rendelet) hatálya alá tartozó szervezetek (a továbbiakban: </t>
    </r>
    <r>
      <rPr>
        <i/>
        <sz val="12"/>
        <rFont val="Times New Roman"/>
        <family val="1"/>
      </rPr>
      <t>egyéb szervezetek</t>
    </r>
    <r>
      <rPr>
        <sz val="12"/>
        <rFont val="Times New Roman"/>
        <family val="1"/>
        <charset val="238"/>
      </rPr>
      <t>) beszámoló készítési kötelezettségének teljesítéséhez kívánunk segítséget nyújtani. Ebbe a körbe az alábbi szervezetek tartoznak:</t>
    </r>
  </si>
  <si>
    <t>Tekintettel arra, hogy az egyéb szervezetek gazdálkodása, tevékenysége, bevétele, könyvvezetési kötelezettsége a gazdasági társaságoktól, a vállalkozóktól, illetve egymástól is igen eltérő, ezért szervezettípusonként ismertetjük a beszámoló készítési kötelezettséget, annak választási lehetőségeit, illetve az ezekhez tartozó kitöltendő beszámolósémákat. Az egyes egyéb szervezetek beszámolókészítési kötelezettségének leírásánál megtalálható, hogy az adott szervezet milyen beszámoló kitöltésével tehet eleget kötelezettségének.</t>
  </si>
  <si>
    <t>P. H.</t>
  </si>
  <si>
    <t>Lakásszövetkezetek egyszerűsített éves beszámolója</t>
  </si>
  <si>
    <t>Előző év(ek) helyesbí-tései</t>
  </si>
  <si>
    <t>MÉRLEG</t>
  </si>
  <si>
    <t>EREDMÉNYKIMUTATÁS</t>
  </si>
  <si>
    <t>1.</t>
  </si>
  <si>
    <t>3.</t>
  </si>
  <si>
    <t>2.</t>
  </si>
  <si>
    <t>4.</t>
  </si>
  <si>
    <t>5.</t>
  </si>
  <si>
    <t>6.</t>
  </si>
  <si>
    <t>7.</t>
  </si>
  <si>
    <t>8.</t>
  </si>
  <si>
    <t>9.</t>
  </si>
  <si>
    <t>10.</t>
  </si>
  <si>
    <t>11.</t>
  </si>
  <si>
    <t>ADÓZÁS ELŐTTI EREDMÉNY (A.-B.)</t>
  </si>
  <si>
    <t>ÖSSZES RÁFORDÍTÁS (6.+7.+8.+9.+10.+11.)</t>
  </si>
  <si>
    <t>TÁRGYÉVI EREDMÉNY (C.-D.-E.)</t>
  </si>
  <si>
    <t>TÁRGYÉVI EREDMÉNY (E.-F.-G.)</t>
  </si>
  <si>
    <t>ÖSSZES BEVÉTEL (1.±2.+3.+4.+5.)</t>
  </si>
  <si>
    <t>Előző év(ek) helyesbítései</t>
  </si>
  <si>
    <t>A társasház  beszámoló készítési kötelezettsége</t>
  </si>
  <si>
    <r>
      <t xml:space="preserve">A társasházakról szóló 2003. évi CXXXIII. törvény alapján </t>
    </r>
    <r>
      <rPr>
        <i/>
        <sz val="12"/>
        <rFont val="Times New Roman"/>
        <family val="1"/>
        <charset val="238"/>
      </rPr>
      <t>társasháztulajdon</t>
    </r>
    <r>
      <rPr>
        <sz val="12"/>
        <rFont val="Times New Roman"/>
        <family val="1"/>
        <charset val="238"/>
      </rPr>
      <t xml:space="preserve"> jön létre, ha az épületingatlanon az alapító okiratban meghatározott, műszakilag megosztott, legalább két önálló lakás vagy nem lakás céljára szolgáló helyiség, illetőleg legalább egy önálló lakás és egy nem lakás céljára szolgáló helyiség a tulajdonostársak külön tulajdonába kerül (a továbbiakban: társasház). Az épülethez tartozó földrészlet, továbbá a külön tulajdonként meg nem határozott épületrész, épületberendezés, nem lakás céljára szolgáló helyiség, illetőleg lakás - különösen: a gondnoki, a házfelügyelői lakás - a tulajdonostársak közös tulajdonába kerül.</t>
    </r>
  </si>
  <si>
    <t>A társasház nem alanya a társasági adónak, de a tulajdonostársak közössége által a közös név alatt megszerzett jövedelem után, az SZJA törvény előírásai szerint adókötelezettség terheli, nem minősül jogi személynek, cégbírósági, bírósági bejegyzésre nem kötelezett, közhasznú szervezetté nem minősíthető.</t>
  </si>
  <si>
    <t>A beszámoló készítési kötelezettségét a társasház a következő beszámolók valamelyikével teljesítheti:</t>
  </si>
  <si>
    <r>
      <t>·</t>
    </r>
    <r>
      <rPr>
        <sz val="7"/>
        <rFont val="Times New Roman"/>
        <family val="1"/>
        <charset val="238"/>
      </rPr>
      <t xml:space="preserve">        </t>
    </r>
    <r>
      <rPr>
        <sz val="12"/>
        <rFont val="Times New Roman"/>
        <family val="1"/>
        <charset val="238"/>
      </rPr>
      <t>egyszerűsített éves beszámoló,</t>
    </r>
  </si>
  <si>
    <r>
      <t xml:space="preserve">Saját döntése alapján a társasház készíthet </t>
    </r>
    <r>
      <rPr>
        <i/>
        <sz val="12"/>
        <rFont val="Times New Roman"/>
        <family val="1"/>
        <charset val="238"/>
      </rPr>
      <t>egyszerűsített éves beszámolót, Szt. szerinti éves beszámolót</t>
    </r>
    <r>
      <rPr>
        <sz val="12"/>
        <rFont val="Times New Roman"/>
        <family val="1"/>
        <charset val="238"/>
      </rPr>
      <t xml:space="preserve">, illetve </t>
    </r>
    <r>
      <rPr>
        <i/>
        <sz val="12"/>
        <rFont val="Times New Roman"/>
        <family val="1"/>
        <charset val="238"/>
      </rPr>
      <t>Szt. szerinti egyszerűsített</t>
    </r>
    <r>
      <rPr>
        <sz val="12"/>
        <rFont val="Times New Roman"/>
        <family val="1"/>
        <charset val="238"/>
      </rPr>
      <t xml:space="preserve"> </t>
    </r>
    <r>
      <rPr>
        <i/>
        <sz val="12"/>
        <rFont val="Times New Roman"/>
        <family val="1"/>
        <charset val="238"/>
      </rPr>
      <t>éves beszámolót</t>
    </r>
    <r>
      <rPr>
        <sz val="12"/>
        <rFont val="Times New Roman"/>
        <family val="1"/>
        <charset val="238"/>
      </rPr>
      <t xml:space="preserve"> is, de ebben az esetben természetesen kötelező számára a kettős könyvvitel alkalmazása. </t>
    </r>
  </si>
  <si>
    <r>
      <t xml:space="preserve">A Korm. rendelet előírásai szerint a társasház – tekintettel arra, hogy csak SZJA köteles bevétele lehet – nem tartozik a társasági adó hatálya alá, </t>
    </r>
    <r>
      <rPr>
        <i/>
        <sz val="12"/>
        <rFont val="Times New Roman"/>
        <family val="1"/>
        <charset val="238"/>
      </rPr>
      <t>egyszerűsített beszámoló</t>
    </r>
    <r>
      <rPr>
        <sz val="12"/>
        <rFont val="Times New Roman"/>
        <family val="1"/>
        <charset val="238"/>
      </rPr>
      <t xml:space="preserve"> készítésére és egyszeres könyvvitel vezetésére kötelezett. </t>
    </r>
  </si>
  <si>
    <t>Társasházak egyszerűsített beszámolója</t>
  </si>
  <si>
    <t>ebből: jelzáloggal terhelt közös költség hátralék</t>
  </si>
  <si>
    <t>ebből: felújítási</t>
  </si>
  <si>
    <t>TÁRGYÉVI EREDMÉNY</t>
  </si>
  <si>
    <t>EREDMÉNY</t>
  </si>
  <si>
    <t xml:space="preserve">           jelzáloggal nem terhelt közös költség hátralék</t>
  </si>
  <si>
    <t xml:space="preserve">   Közös költség</t>
  </si>
  <si>
    <t xml:space="preserve">   Bérleti díj</t>
  </si>
  <si>
    <t xml:space="preserve">   Támogatás</t>
  </si>
  <si>
    <t xml:space="preserve">   Egyéb</t>
  </si>
  <si>
    <t xml:space="preserve">   Adóköteles bevétel</t>
  </si>
  <si>
    <t>Társadalmi szervezetek egyszerűsített beszámolója</t>
  </si>
  <si>
    <t>INDULÓ TŐKE</t>
  </si>
  <si>
    <r>
      <t>Társadalmi szervezetet</t>
    </r>
    <r>
      <rPr>
        <sz val="12"/>
        <rFont val="Times New Roman"/>
        <family val="1"/>
        <charset val="238"/>
      </rPr>
      <t xml:space="preserve"> az egyesülési jogról szóló 1989. évi II. törvény alapján magánszemélyek, jogi személyek és ezek jogi személyiséggel nem rendelkező szervezetei hozhatnak létre az alapszabályban meghatározott célra. Társadalmi szervezet elsődlegesen vállalkozási célra nem alapítható, de a célja megvalósítása érdekében vállalkozási tevékenységet is végezhet.</t>
    </r>
  </si>
  <si>
    <t xml:space="preserve">A társadalmi szervezet gyűjtőnév, magában foglalja a politikai pártot, a szakszervezetet, a tömegmozgalmat, az érdekképviseleti szerveket, valamint az egyesületeket is. A társadalmi szervezet bírósági bejegyzésre kötelezett, önálló jogi személy, alanya a társasági adónak, a politikai párt, a munkavállalói és a munkáltatói érdekképviselet, valamint a biztosító egyesület kivételével a társadalmi szervezet közhasznúvá minősíthető. </t>
  </si>
  <si>
    <r>
      <t>Országos kisebbségi önkormányzat</t>
    </r>
    <r>
      <rPr>
        <sz val="12"/>
        <rFont val="Times New Roman"/>
        <family val="1"/>
        <charset val="238"/>
      </rPr>
      <t xml:space="preserve"> a nemzeti és etnikai kisebbségek jogairól szóló 1993. évi LXXVII. törvény szabályai szerint hozható létre, az általa képviselt kisebbség érdekeinek képviseletére és védelmére. Az Országos kisebbségi önkormányzat önálló jogi személy, közhasznú szervezetté nem minősíthető, gazdálkodása során a társadalmi szervezetek gazdálkodására vonatkozó szabályokat kell alkalmazni. (Az Országos kisebbségi önkormányzat által alapított szervezet, valamint az egyes kisebbségek által községben, városban és a főváros kerületeiben létrehozott önkormányzat költségvetési szervként működik és aszerint készíti beszámolóját!)</t>
    </r>
  </si>
  <si>
    <r>
      <t xml:space="preserve">A PTK. 65. §-a alapján a </t>
    </r>
    <r>
      <rPr>
        <i/>
        <sz val="12"/>
        <rFont val="Times New Roman"/>
        <family val="1"/>
        <charset val="238"/>
      </rPr>
      <t xml:space="preserve">köztestület </t>
    </r>
    <r>
      <rPr>
        <sz val="12"/>
        <rFont val="Times New Roman"/>
        <family val="1"/>
        <charset val="238"/>
      </rPr>
      <t>közfeladatot ellátó, önkormányzattal és nyilvántartott tagsággal rendelkező szervezet (pl. a kamarák), amelynek létrehozását törvény rendeli el. Elsődlegesen vállalkozási tevékenység végzésére nem alapítható, de végezhet vállalkozási tevékenységet is, ha a létrehozásáról szóló törvény nem tiltja. A köztestületnek gazdálkodása során az egyesületekre vonatkozó szabályokat kell alkalmaznia, önálló jogi személy, bírósági bejegyzésre kötelezett, közhasznú szervezetté akkor minősíthető, ha a létrehozásáról rendelkező törvény azt lehetővé teszi.</t>
    </r>
  </si>
  <si>
    <t>A társadalmi szervezet, az egyesület, az érdekképviseleti szerv, az országos kisebbségi önkormányzat, a köztestület, az országos sportági szakszövetség (a továbbiakban: társadalmi szervezet) által készítendő beszámoló formáját az éves összes bevétel nagysága, a könyvvezetés módja, valamint az határozza meg, hogy folytat-e vállalkozási, illetve közhasznú tevékenységet.</t>
  </si>
  <si>
    <t>A társadalmi szervezet beszámoló készítési kötelezettségét a következő beszámolók egyikével teljesítheti:</t>
  </si>
  <si>
    <r>
      <t>·</t>
    </r>
    <r>
      <rPr>
        <sz val="7"/>
        <rFont val="Times New Roman"/>
        <family val="1"/>
        <charset val="238"/>
      </rPr>
      <t xml:space="preserve">        </t>
    </r>
    <r>
      <rPr>
        <sz val="12"/>
        <rFont val="Times New Roman"/>
        <family val="1"/>
        <charset val="238"/>
      </rPr>
      <t>közhasznú egyszerűsített beszámoló,</t>
    </r>
  </si>
  <si>
    <r>
      <t>·</t>
    </r>
    <r>
      <rPr>
        <sz val="7"/>
        <rFont val="Times New Roman"/>
        <family val="1"/>
        <charset val="238"/>
      </rPr>
      <t xml:space="preserve">        </t>
    </r>
    <r>
      <rPr>
        <sz val="12"/>
        <rFont val="Times New Roman"/>
        <family val="1"/>
        <charset val="238"/>
      </rPr>
      <t>közhasznú egyszerűsített éves beszámoló,</t>
    </r>
  </si>
  <si>
    <r>
      <t>Egyszerűsített éves beszámolót</t>
    </r>
    <r>
      <rPr>
        <sz val="12"/>
        <rFont val="Times New Roman"/>
        <family val="1"/>
        <charset val="238"/>
      </rPr>
      <t xml:space="preserve"> - kettős könyvvitellel alátámasztva - köteles készíteni az a társadalmi szervezet, amelynél a tevékenység célja szerinti bevétel, továbbá a vállalkozási tevékenységből származó árbevétel együttes összege - két egymást követő üzleti évben, évenként - meghaladja az 50 millió Ft-ot. </t>
    </r>
  </si>
  <si>
    <t>TÁRGYÉVI EREDMÉNY (A.-B.+VI.)</t>
  </si>
  <si>
    <t>- a társadalmi szervezet (ideértve az országos kisebbségi önkormányzatot, az országos sportági
  szakszövetséget, valamint a köztestületet is),</t>
  </si>
  <si>
    <r>
      <t>Közhasznú egyszerűsített beszámoló</t>
    </r>
    <r>
      <rPr>
        <sz val="12"/>
        <rFont val="Times New Roman"/>
        <family val="1"/>
        <charset val="238"/>
      </rPr>
      <t xml:space="preserve"> készítésére akkor kötelezett a társadalmi szervezet - értékhatárra való tekintet nélkül -, ha csak közhasznú tevékenységet folytat, illetve az a társadalmi szervezet, amely közhasznú tevékenysége mellett vállalkozási tevékenységet is folytat, és e két tevékenység együttes (ár)bevételének összege nem haladja meg két egymást követő üzleti évben, évenként az 50 millió Ft-ot. Azoknak a társadalmi szervezeteknek, amelyek közhasznú egyszerűsített beszámolót készítenek, azt egyszeres könyvvitellel kell alátámasztaniuk.</t>
    </r>
  </si>
  <si>
    <r>
      <t>Közhasznú egyszerűsített éves beszámoló</t>
    </r>
    <r>
      <rPr>
        <sz val="12"/>
        <rFont val="Times New Roman"/>
        <family val="1"/>
        <charset val="238"/>
      </rPr>
      <t xml:space="preserve"> készítése annak a társadalmi szervezetnek kötelező, amely kettős könyvvitelt vezet és két egymást követő üzleti évben, évenként a közhasznú, valamint a vállalkozási tevékenységből elért összes bevétele meghaladja az 50 millió Ft-ot.</t>
    </r>
  </si>
  <si>
    <t xml:space="preserve">            - alapítói</t>
  </si>
  <si>
    <t xml:space="preserve">            - társadalombiztosítási</t>
  </si>
  <si>
    <t xml:space="preserve">             - alapítói</t>
  </si>
  <si>
    <t xml:space="preserve">             - központi költségvetési</t>
  </si>
  <si>
    <t xml:space="preserve">             - helyi önkormányzati</t>
  </si>
  <si>
    <t xml:space="preserve">             - társadalombiztosítási</t>
  </si>
  <si>
    <t xml:space="preserve">             - továbbutalási céllal kapott</t>
  </si>
  <si>
    <t xml:space="preserve">             - egyéb</t>
  </si>
  <si>
    <t>- a lakás, a nyugdíjasház, az üdülő, a személygépkocsi-tároló, a műhely vagy üzlethelyiség építő-
  és fenntartó szövetkezet (a továbbiakban: lakásszövetkezet),</t>
  </si>
  <si>
    <t>Közhasznú egyszerűsített éves beszámoló</t>
  </si>
  <si>
    <t>Közhasznú egyszerűsített beszámoló</t>
  </si>
  <si>
    <t xml:space="preserve">   Eredménylevezetés, tájékoztató adatok</t>
  </si>
  <si>
    <t xml:space="preserve">   Eredménykimutatás, tájékoztató adatok</t>
  </si>
  <si>
    <t>Közhasznú minősítésű közhasznú társaság (KHT)</t>
  </si>
  <si>
    <t xml:space="preserve">   Közhasznú eredménykimutatás</t>
  </si>
  <si>
    <t>VÉGLEGES PÉNZBEVÉTELEK, ELSZÁMOLT BEVÉTELEK (I.+II.)</t>
  </si>
  <si>
    <t>VÉGLEGES PÉNZKIADÁSOK, ELSZÁMOLT RÁFORDÍTÁSOK (III.+IV.+V.+VI.)</t>
  </si>
  <si>
    <r>
      <t xml:space="preserve">Egyszerűsített beszámolót - </t>
    </r>
    <r>
      <rPr>
        <sz val="12"/>
        <rFont val="Times New Roman"/>
        <family val="1"/>
        <charset val="238"/>
      </rPr>
      <t>egyszeres könyvvitellel alátámasztva - az a társadalmi szervezet készíthet, amely nem folytat vállalkozási tevékenységet, illetve ha folytat vállalkozási tevékenységet, akkor összes bevétele (tevékenysége célja szerinti bevétele és vállalkozási árbevétele együttesen) két egymást követő üzleti évben, évenként nem haladja meg az 50 millió Ft-ot.</t>
    </r>
  </si>
  <si>
    <t>A lap az alábbi gombra kattintva közvetlenül is elérhető:</t>
  </si>
  <si>
    <t>ÖSSZES KÖZHASZNÚ TEVÉKENYSÉG BEVÉTELE (I.+II.)</t>
  </si>
  <si>
    <t>NEM PÉNZBEN REALIZÁLT EREDMÉNY (±1.±2.)</t>
  </si>
  <si>
    <r>
      <t xml:space="preserve">TÁRGYÉVI PÉNZÜGYI EREDMÉNY </t>
    </r>
    <r>
      <rPr>
        <sz val="11"/>
        <rFont val="Times New Roman CE"/>
        <charset val="238"/>
      </rPr>
      <t>(±1.±2.)</t>
    </r>
  </si>
  <si>
    <t>TÁRGYÉVI EREDMÉNY (±1.±2.)</t>
  </si>
  <si>
    <t>Az alapítvány, a közalapítvány egyszerűsített éves beszámoló készítési kötelezettsége</t>
  </si>
  <si>
    <t>A közhasznú alapítvány, a közhasznú közalapítvány egyszerűsített éves beszámoló készítési kötelezettsége</t>
  </si>
  <si>
    <t>A közhasznú alapítvány egyszerűsített beszámoló készítési kötelezettsége</t>
  </si>
  <si>
    <t xml:space="preserve">           egyéb értékpapírok</t>
  </si>
  <si>
    <t>ADÓZÁS ELŐTTI EREDMÉNY (I.+II.)-(III.+IV.+V.)</t>
  </si>
  <si>
    <t>Cégjegyzék száma</t>
  </si>
  <si>
    <t>Az ügyvédi iroda, a szabadalmi ügyvivő iroda, a végrehajtói iroda beszámoló készítési kötelezettsége</t>
  </si>
  <si>
    <r>
      <t>Ügyvédi iroda</t>
    </r>
    <r>
      <rPr>
        <sz val="12"/>
        <rFont val="Times New Roman"/>
        <family val="1"/>
      </rPr>
      <t xml:space="preserve"> az ügyvédekről szóló 1998. évi XI. törvény alapján legalább egy magánszemély által hozható létre, ügyvédi és egyéb, jogszabályban meghatározott tevékenység végzésére. Az ügyvédi iroda cégbírósági, bírósági bejegyzésre nem kötelezett, a társasági adótörvény alanya, közhasznú szervezetté nem minősíthető. (Az Ügyvédi Kamarának, amely nyilvántartja az ügyvédi irodákat a társadalmi szervezetekre vonatkozó szabályokat kell alkalmaznia.)</t>
    </r>
  </si>
  <si>
    <t>Ha kitöltés során nehézsége támad, esetleg hibát, rendellenességet tapasztal a program működésében, kérjük jelezze a Complex Kiadó Kft. felé.</t>
  </si>
  <si>
    <t>- az ügyvédi iroda, a szabadalmi ügyvivő iroda, a végrehajtói iroda, a közjegyzői iroda,</t>
  </si>
  <si>
    <r>
      <t xml:space="preserve">Köztestület – kiemelkedően közhasznú minősítésű szervezet – az </t>
    </r>
    <r>
      <rPr>
        <i/>
        <sz val="12"/>
        <rFont val="Times New Roman"/>
        <family val="1"/>
        <charset val="238"/>
      </rPr>
      <t>országos sportági szakszövetség</t>
    </r>
    <r>
      <rPr>
        <sz val="12"/>
        <rFont val="Times New Roman"/>
        <family val="1"/>
        <charset val="238"/>
      </rPr>
      <t xml:space="preserve"> is, amely a sportról szóló 2004. évi I. törvény szerint hozható létre bírósági bejegyzéssel, önálló jogi személy, alanya a társasági adónak. </t>
    </r>
  </si>
  <si>
    <t>Itt meg kell jegyezni, hogy a pártokra - bár az egyes egyéb szervezetek közé tartoznak - mégsem vonatkoznak rá a Szt., illetve a Korm. rendelet előírásai, beszámoló készítési és nyilvánosságra hozatali kötelezettségének a pártok működéséről és gazdálkodásáról szóló 1989. évi XXXIII. törvény előírásai szerint kell eleget tennie. Ugyancsak nem a Korm. rendelet előírásai szerint kell a biztosító egyesületnek a beszámoló készítési kötelezettségét teljesíteni, rájuk a biztosítók éves beszámoló készítési és könyvvezetési kötelezettségének sajátosságairól szóló 192/2000. (XI. 24.) Korm. rendelet határozza meg a szabályokat.</t>
  </si>
  <si>
    <r>
      <t xml:space="preserve">A </t>
    </r>
    <r>
      <rPr>
        <i/>
        <sz val="12"/>
        <rFont val="Times New Roman"/>
        <family val="1"/>
        <charset val="238"/>
      </rPr>
      <t>lakásszövetkezet</t>
    </r>
    <r>
      <rPr>
        <sz val="12"/>
        <rFont val="Times New Roman"/>
        <family val="1"/>
        <charset val="238"/>
      </rPr>
      <t xml:space="preserve"> olyan egyes </t>
    </r>
    <r>
      <rPr>
        <i/>
        <sz val="12"/>
        <rFont val="Times New Roman"/>
        <family val="1"/>
        <charset val="238"/>
      </rPr>
      <t>egyéb szervezet</t>
    </r>
    <r>
      <rPr>
        <sz val="12"/>
        <rFont val="Times New Roman"/>
        <family val="1"/>
        <charset val="238"/>
      </rPr>
      <t xml:space="preserve">, amely a lakásszövetkezetekről szóló 2004. évi CXV. törvény alapján hozható létre. </t>
    </r>
    <r>
      <rPr>
        <i/>
        <sz val="12"/>
        <rFont val="Times New Roman"/>
        <family val="1"/>
        <charset val="238"/>
      </rPr>
      <t>Formái</t>
    </r>
    <r>
      <rPr>
        <sz val="12"/>
        <rFont val="Times New Roman"/>
        <family val="1"/>
        <charset val="238"/>
      </rPr>
      <t>: lakás-, nyugdíjasházi-, üdülő-, személygépkocsi-tároló-, műhely- vagy üzlethelyiség építésére, valamint fenntartására alakult szövetkezet (összefoglaló néven: lakásszövetkezet). A lakásszövetkezet önálló jogi személy, cégbírósági bejegyzésre kötelezett, alanya a társasági adónak, közhasznú szervezetté nem minősíthető. Tevékenységének pénzügyi forrását a tagok beruházással (építéssel), felújítással, valamint fenntartással kapcsolatos befizetései és a lakásszövetkezet egyéb, pl. vállalkozási, (azaz külső szolgáltatási) tevékenységéből származó bevételei szolgálják. Ezért a lakásszövetkezet ezen bevételei és ráfordításai, költségei (kiadásai) elkülönített nyilvántartására kötelezett.</t>
    </r>
  </si>
  <si>
    <r>
      <t xml:space="preserve">A Ptk. 74/A-74/F. §-ai alapján magánszemély, jogi személy és jogi személyiséggel nem rendelkező gazdasági társaság – tartós közérdekű célra – alapító okiratban </t>
    </r>
    <r>
      <rPr>
        <i/>
        <sz val="12"/>
        <rFont val="Times New Roman"/>
        <family val="1"/>
        <charset val="238"/>
      </rPr>
      <t>alapítványt</t>
    </r>
    <r>
      <rPr>
        <sz val="12"/>
        <rFont val="Times New Roman"/>
        <family val="1"/>
        <charset val="238"/>
      </rPr>
      <t xml:space="preserve"> hozhat létre, amely elsődlegesen vállalkozási célra nem alapítható, de az alapítványi cél megvalósítása érdekében vállalkozási tevékenységet is végezhet. Az alapítvány céljának megvalósításához szükséges vagyont az alapítónak kell biztosítania. Az alapítvány jogi személy, bírósági bejegyzésre kötelezett, a társasági adó alanya, közhasznú szervezetté minősíthető.</t>
    </r>
  </si>
  <si>
    <r>
      <t xml:space="preserve">A Ptk. 74/G. §-a alapján a </t>
    </r>
    <r>
      <rPr>
        <i/>
        <sz val="12"/>
        <rFont val="Times New Roman"/>
        <family val="1"/>
        <charset val="238"/>
      </rPr>
      <t>közalapítvány</t>
    </r>
    <r>
      <rPr>
        <sz val="12"/>
        <rFont val="Times New Roman"/>
        <family val="1"/>
        <charset val="238"/>
      </rPr>
      <t xml:space="preserve"> olyan alapítvány, amelyet az Országgyűlés, a Kormány, valamint a helyi önkormányzat képviselő-testülete közfeladat ellátásának folyamatos biztosítása céljából hozhat létre. Közalapítvány alapítására jogosult szerv csak közalapítványt alapíthat. A közalapítvány is önálló jogi személy, bírósági bejegyzéssel jön létre, alanya a társasági adónak, közhasznú szervezetté minősíthető.</t>
    </r>
  </si>
  <si>
    <r>
      <t xml:space="preserve">A szabadalmi ügyvivőkről szóló 1995. évi XXXII. törvény szerint </t>
    </r>
    <r>
      <rPr>
        <i/>
        <sz val="12"/>
        <rFont val="Times New Roman"/>
        <family val="1"/>
      </rPr>
      <t>szabadalmi ügyvivő</t>
    </r>
    <r>
      <rPr>
        <sz val="12"/>
        <rFont val="Times New Roman"/>
        <family val="1"/>
      </rPr>
      <t xml:space="preserve"> az ügyfelek képviseletével egyéni szabadalmi ügyvivőként, szabadalmi ügyvivői irodában, vagy korlátolt felelősségű társaságban fejtheti ki e tevékenységét. Ezek közül a Korm. rendelet hatálya alá csak a s</t>
    </r>
    <r>
      <rPr>
        <i/>
        <sz val="12"/>
        <rFont val="Times New Roman"/>
        <family val="1"/>
      </rPr>
      <t>zabadalmi ügyvivői iroda</t>
    </r>
    <r>
      <rPr>
        <sz val="12"/>
        <rFont val="Times New Roman"/>
        <family val="1"/>
      </rPr>
      <t xml:space="preserve"> tartozik, amely jogi személyiséggel rendelkező szervezet, kamarai nyilvántartásba vétellel jön létre, a társasági adó törvénynek alanya, közhasznú szervezetté nem minősíthető, könyvvezetési és beszámoló készítési kötelezettsége megegyezik az ügyvédi irodáéval.</t>
    </r>
  </si>
  <si>
    <r>
      <t>·</t>
    </r>
    <r>
      <rPr>
        <sz val="7"/>
        <rFont val="Times New Roman"/>
        <family val="1"/>
      </rPr>
      <t xml:space="preserve">        </t>
    </r>
    <r>
      <rPr>
        <sz val="12"/>
        <rFont val="Times New Roman"/>
        <family val="1"/>
      </rPr>
      <t>Szt. szerinti éves beszámoló,</t>
    </r>
  </si>
  <si>
    <t>A víziközmű társulat beszámoló készítési kötelezettsége</t>
  </si>
  <si>
    <r>
      <t xml:space="preserve">A vízgazdálkodásról szóló 1995. évi LVII. törvény alapján a vízgazdálkodási közfeladatok vízgazdálkodási társulatok útján is elláthatók. A vízgazdálkodási társulat jogi személyiséggel rendelkező gazdasági szervezet, amely közfeladatai jellegétől függően lehet vízitársulat és </t>
    </r>
    <r>
      <rPr>
        <i/>
        <sz val="12"/>
        <rFont val="Times New Roman"/>
        <family val="1"/>
      </rPr>
      <t>víziközmű társulat</t>
    </r>
    <r>
      <rPr>
        <sz val="12"/>
        <rFont val="Times New Roman"/>
        <family val="1"/>
      </rPr>
      <t>. Ez utóbbi szervezet tartozik a Korm. rendelet hatálya alá. A víziközmű társulat vállalkozási tevékenységet nem folytat, (a társasági adónak nem alanya), cégbírósági bejegyzésre kötelezett jogi személy,  közhasznú szervezetté nem minősíthető.</t>
    </r>
  </si>
  <si>
    <r>
      <t xml:space="preserve">A víziközmű társulatok számára a Korm. rendelet kötelezővé teszi a kettős könyvvitel alkalmazását és az Szt. előírásainak alkalmazását, ebből viszont az következik, hogy a társulat csak az </t>
    </r>
    <r>
      <rPr>
        <i/>
        <sz val="12"/>
        <rFont val="Times New Roman"/>
        <family val="1"/>
      </rPr>
      <t>Szt. szerinti éves beszámoló</t>
    </r>
    <r>
      <rPr>
        <sz val="12"/>
        <rFont val="Times New Roman"/>
        <family val="1"/>
      </rPr>
      <t xml:space="preserve">, illetve az </t>
    </r>
    <r>
      <rPr>
        <i/>
        <sz val="12"/>
        <rFont val="Times New Roman"/>
        <family val="1"/>
      </rPr>
      <t>Szt. szerinti egyszerűsített éves beszámoló</t>
    </r>
    <r>
      <rPr>
        <sz val="12"/>
        <rFont val="Times New Roman"/>
        <family val="1"/>
      </rPr>
      <t xml:space="preserve"> készítését választhatja az Szt. paramétereinek függvényében, a Korm. rendeletben előírt  beszámolók egyikét sem  választhatja.</t>
    </r>
  </si>
  <si>
    <t>A víziközmű társulat beszámolási kötelezettségének teljesítéséhez tehát az Szt. szerinti előírásokat kell figyelembe venni, azaz a beszámoló formája az éves nettó árbevétel nagyságától, a mérleg főösszegétől, a foglalkoztatottak létszámától, mindezek határértékeitől függ.</t>
  </si>
  <si>
    <t>A beszámoló készítési kötelezettségét a víziközmű társulat a következő beszámolók valamelyikével teljesítheti:</t>
  </si>
  <si>
    <r>
      <t>·</t>
    </r>
    <r>
      <rPr>
        <sz val="7"/>
        <rFont val="Times New Roman"/>
        <family val="1"/>
      </rPr>
      <t xml:space="preserve">        </t>
    </r>
    <r>
      <rPr>
        <sz val="12"/>
        <rFont val="Times New Roman"/>
        <family val="1"/>
      </rPr>
      <t>Szt. szerinti egyszerűsített éves beszámoló.</t>
    </r>
  </si>
  <si>
    <r>
      <t>Szt. szerinti éves beszámolót</t>
    </r>
    <r>
      <rPr>
        <sz val="12"/>
        <rFont val="Times New Roman"/>
        <family val="1"/>
      </rPr>
      <t xml:space="preserve"> és üzleti jelentést köteles készíteni minden olyan víziközmű társulat, amelynél két egymást követő évben a mérleg fordulónapján a következő, a nagyságot jelző mutatóértékek közül bármelyik kettő meghaladja az alábbi határértékeket:</t>
    </r>
  </si>
  <si>
    <r>
      <t>Szt. szerinti egyszerűsített éves beszámolót</t>
    </r>
    <r>
      <rPr>
        <sz val="12"/>
        <rFont val="Times New Roman"/>
        <family val="1"/>
      </rPr>
      <t xml:space="preserve"> készíthet az a víziközmű társulat, amelynél két egymást követő évben a mérleg fordulónapján a következő, a nagyságot jelző három mutatóérték közül bármelyik kettő nem haladja meg az alábbi határértéket:</t>
    </r>
  </si>
  <si>
    <t>A Műsorszolgáltatási Alap beszámoló készítési kötelezettsége</t>
  </si>
  <si>
    <r>
      <t xml:space="preserve">A rádiózásról és televíziózásról szóló 1996. évi I. törvény (a média törvény) 77-78. §-ai szerint a </t>
    </r>
    <r>
      <rPr>
        <i/>
        <sz val="12"/>
        <rFont val="Times New Roman"/>
        <family val="1"/>
      </rPr>
      <t>Műsorszolgáltatási Alap</t>
    </r>
    <r>
      <rPr>
        <sz val="12"/>
        <rFont val="Times New Roman"/>
        <family val="1"/>
      </rPr>
      <t xml:space="preserve"> olyan elkülönített pénzalap, amelynek feladata a közszolgálati műsorszolgáltatás, a közműsor-szolgáltatók, a nem nyereségérdekelt műsorszolgáltatók, a közszolgálati műsorok és műsorszámok támogatása, a kultúra megőrzése és továbbfejlesztése, a műsorok sokszínűségének biztosítása, valamint a média törvényben meghatározott egyéb feladatok támogatása. A Műsorszolgáltatási Alap önálló jogi személy, amely a törvény erejénél fogva jön létre (nincs bírósági, cégbírósági bejegyzése), nem alanya a társasági adónak, közhasznú szervezetté nem minősíthető. Az Alapba történő befizetés viszont közérdekű kötelezettségvállalásnak minősül.</t>
    </r>
  </si>
  <si>
    <r>
      <t xml:space="preserve">A Korm. rendelet a Műsorszolgáltatási Alapnak az Szt. szerinti beszámoló készítési kötelezettséget írja elő, kötelezővé téve a kettős könyvvitel alkalmazását, függetlenül a Műsorszolgáltatási Alap által folytatott tevékenységtől és az üzleti évben elért összes bevételétől. Ebből az következik, hogy a Műsorszolgáltatási Alap csak az </t>
    </r>
    <r>
      <rPr>
        <i/>
        <sz val="12"/>
        <rFont val="Times New Roman"/>
        <family val="1"/>
      </rPr>
      <t>Szt. szerinti éves beszámoló</t>
    </r>
    <r>
      <rPr>
        <sz val="12"/>
        <rFont val="Times New Roman"/>
        <family val="1"/>
      </rPr>
      <t xml:space="preserve">, illetve az </t>
    </r>
    <r>
      <rPr>
        <i/>
        <sz val="12"/>
        <rFont val="Times New Roman"/>
        <family val="1"/>
      </rPr>
      <t>Szt. szerinti egyszerűsített éves beszámoló</t>
    </r>
    <r>
      <rPr>
        <sz val="12"/>
        <rFont val="Times New Roman"/>
        <family val="1"/>
      </rPr>
      <t xml:space="preserve"> készítését választhatja:</t>
    </r>
  </si>
  <si>
    <r>
      <t>·</t>
    </r>
    <r>
      <rPr>
        <sz val="7"/>
        <rFont val="Times New Roman"/>
        <family val="1"/>
      </rPr>
      <t xml:space="preserve">        </t>
    </r>
    <r>
      <rPr>
        <i/>
        <sz val="12"/>
        <rFont val="Times New Roman"/>
        <family val="1"/>
      </rPr>
      <t>Szt. szerinti éves beszámolót</t>
    </r>
    <r>
      <rPr>
        <sz val="12"/>
        <rFont val="Times New Roman"/>
        <family val="1"/>
      </rPr>
      <t xml:space="preserve"> és üzleti jelentést köteles készíteni a Műsorszolgáltatási Alap, ha két egymást követő évben a mérleg fordulónapján a következő, a nagyságot jelző mutatóértékek közül bármelyik kettő meghaladja az alábbi határértékeket:</t>
    </r>
  </si>
  <si>
    <r>
      <t>·</t>
    </r>
    <r>
      <rPr>
        <sz val="7"/>
        <rFont val="Times New Roman"/>
        <family val="1"/>
      </rPr>
      <t xml:space="preserve">        </t>
    </r>
    <r>
      <rPr>
        <i/>
        <sz val="12"/>
        <rFont val="Times New Roman"/>
        <family val="1"/>
      </rPr>
      <t>Szt. szerinti egyszerűsített éves beszámolót</t>
    </r>
    <r>
      <rPr>
        <sz val="12"/>
        <rFont val="Times New Roman"/>
        <family val="1"/>
      </rPr>
      <t xml:space="preserve"> készíthet akkor a Műsorszolgáltatási Alap, ha két egymást követő évben a mérleg fordulónapján a következő, a nagyságot jelző három mutatóérték közül bármelyik kettő nem haladja meg az alábbi határértéket:</t>
    </r>
  </si>
  <si>
    <t>A külön jogszabályban meghatározott, jogi személynek minősülő egyéb szervezet beszámoló készítési kötelezettsége</t>
  </si>
  <si>
    <t>Ez a szabály, lényegében azt jelenti, hogy az alapító beszámoló készítési és könyvvezetési kötelezettségétől eltérhet az alapított szervezet beszámoló készítési és könyvvezetési kötelezettsége, de az alapítónak a besorolást el kell végeznie. Ha pl. egy alapítvány által létrehozott oktatási intézményről van szó, az alapítvány szabályozhatja az általa létrehozott oktatási intézmény beszámolási kötelezettségét a költségvetési szervekre, a vállalkozókra, illetve az egyéb szervezetekre előírt szabályok szerint. (Ha nem önálló jogi személyről van szó, akkor a létrehozó szervezet beszámolójába kell beépíteni a létrehozott szervezet adatait!)</t>
  </si>
  <si>
    <r>
      <t xml:space="preserve">A számviteli szabályozás azokra a jogi személyiséggel rendelkező </t>
    </r>
    <r>
      <rPr>
        <i/>
        <sz val="12"/>
        <rFont val="Times New Roman"/>
        <family val="1"/>
      </rPr>
      <t xml:space="preserve">egészségügyi, szociális és oktatási tevékenységet folytató szervezetekre </t>
    </r>
    <r>
      <rPr>
        <sz val="12"/>
        <rFont val="Times New Roman"/>
        <family val="1"/>
      </rPr>
      <t>terjed ki, amelyeket jogi, illetve természetes személyek alapítottak. (Például egyház vagy alapítvány által létrehozott oktatási, egészségügyi intézmény, magánszemélyek által alapított óvoda.)</t>
    </r>
  </si>
  <si>
    <t>Ügyvédi iroda, szabadalmi ügyvivő iroda, végrehajtói iroda</t>
  </si>
  <si>
    <t>Víziközmű társulat</t>
  </si>
  <si>
    <t>Műsorszolgáltatási Alap</t>
  </si>
  <si>
    <t>Külön jogszabályban meghatározott, jogi személynek minősülő egyéb szervezet</t>
  </si>
  <si>
    <t>Az alábbi gombok segítségével a szervezete számára megfelelő beszámoló-sémát hívhatja be:</t>
  </si>
  <si>
    <t xml:space="preserve">            tagdíj</t>
  </si>
  <si>
    <t xml:space="preserve">            egyéb bevételek</t>
  </si>
  <si>
    <t>ebből: továbbutalt támogatások</t>
  </si>
  <si>
    <t>TÁRGYÉVI EREDMÉNY (E.-F.)</t>
  </si>
  <si>
    <t>TÁRGYÉVI EREDMÉNY ALAPTEVÉKENYSÉGBŐL, KÖZHASZNÚ TEVÉKENYSÉGBŐL</t>
  </si>
  <si>
    <t>Közhasznú célú működésre kapott támogatás</t>
  </si>
  <si>
    <t xml:space="preserve">             a) alapítótól</t>
  </si>
  <si>
    <t xml:space="preserve">             b) központi költségvetéstől</t>
  </si>
  <si>
    <t xml:space="preserve">             c) helyi önkormányzattól</t>
  </si>
  <si>
    <t xml:space="preserve">             d) társadalombiztosítási</t>
  </si>
  <si>
    <t xml:space="preserve">             e) továbbutalási céllal kapott</t>
  </si>
  <si>
    <t>Pályázati úton elnyert támogatás</t>
  </si>
  <si>
    <t>Közhasznú tevékenységből származó bevétel</t>
  </si>
  <si>
    <t>Tagdíjból származó bevétel</t>
  </si>
  <si>
    <t>Egyéb bevétel</t>
  </si>
  <si>
    <t>VÁLLALKOZÁSI TEVÉKENYSÉG BEVÉTELE (1.+2.)</t>
  </si>
  <si>
    <t>PÉNZBEVÉTELT NEM JELENTŐ BEVÉTELEK (A./II.+B./2.)</t>
  </si>
  <si>
    <t>TÉNYLEGES PÉNZBEVÉTELEK (A./I.+B./1.)</t>
  </si>
  <si>
    <t xml:space="preserve"> Közhasznú tevékenység tárgyévi pénzügyi eredménye (A./1.-E./1.-E./4.)</t>
  </si>
  <si>
    <t xml:space="preserve"> Vállalkozási tevékenység tárgyévi pénzügyi eredménye (B./1.-F./1.-F./4.)</t>
  </si>
  <si>
    <t>Közhasznú tevékenység nem pénzben realizált eredménye (A./II.-E./2.-E./3.)</t>
  </si>
  <si>
    <t>Vállalkozási tevékenység nem pénzben realizált eredménye (B./2.-F./2.-F./3.)</t>
  </si>
  <si>
    <t>VÁLLALKOZÁSI TEVÉKENYSÉG RÁFORDÍTÁSAI (1.+2.+3.+4.)</t>
  </si>
  <si>
    <t>KÖZHASZNÚ TEVÉKENYSÉG RÁFORDÍTÁSAI (1.+2.+3.+4.)</t>
  </si>
  <si>
    <t>Vállalkozási tevékenység tárgyévi eredménye (I.-J.)</t>
  </si>
  <si>
    <t>Pénzügyileg rendezett bevételek (1.+2.+3.+4.+5.)</t>
  </si>
  <si>
    <t>1. oldal</t>
  </si>
  <si>
    <t>2. oldal</t>
  </si>
  <si>
    <t>ADÓZÁS ELŐTTI EREDMÉNY (B./1.-F./1.)±H./2.</t>
  </si>
  <si>
    <t>Közhasznú tevékenység tárgyévi eredménye (A./I.+A./II.)-(E./1.+E./2.+E./3.)</t>
  </si>
  <si>
    <t>TÁJÉKOZTATÓ ADATOK</t>
  </si>
  <si>
    <t>Pénzügyileg rendezett személyi jellegű ráfordítások</t>
  </si>
  <si>
    <t>ebből: megbízási díjak</t>
  </si>
  <si>
    <t xml:space="preserve">             tiszteletdíjak</t>
  </si>
  <si>
    <t>A szervezet által nyújtott támogatások (pénzügyileg rendezett)</t>
  </si>
  <si>
    <t>Adóköt.tev.</t>
  </si>
  <si>
    <t>Tárgyévben az APEH által kiutalt 1% összege</t>
  </si>
  <si>
    <t xml:space="preserve">            - továbbutalási célú</t>
  </si>
  <si>
    <t>Tagdíjak</t>
  </si>
  <si>
    <t>ÖSSZES BEVÉTEL (1.±2.+3.+4.+5.+6.)</t>
  </si>
  <si>
    <t>ÖSSZES RÁFORDÍTÁS (7.+8.+9.+10.+11.+12.)</t>
  </si>
  <si>
    <t>12.</t>
  </si>
  <si>
    <t>TÁRGYÉVI EREDMÉNY (C.-D.)</t>
  </si>
  <si>
    <t>ÖSSZES BEVÉTEL (A.+B.)</t>
  </si>
  <si>
    <t>VÁLLALKOZÁSI TEVÉKENYSÉG BEVÉTELE</t>
  </si>
  <si>
    <t>ebből: továbbutalt támogatás</t>
  </si>
  <si>
    <t>ÖSSZES RÁFORDÍTÁS (D.+E.)</t>
  </si>
  <si>
    <t>ADÓZÁS ELŐTTI VÁLLALKOZÁSI EREDMÉNY (B.-E.)</t>
  </si>
  <si>
    <t>TÁRGYÉVI VÁLLALKOZÁSI EREDMÉNY (G.-H.)</t>
  </si>
  <si>
    <t>TÁRGYÉVI KÖZHASZNÚ EREDMÉNY (A.-D.)</t>
  </si>
  <si>
    <t>VÁLLALKOZÁSI TEVÉKENYSÉG RÁFORDÍTÁSAI (1.+2.+3.+4.+5.+6.)</t>
  </si>
  <si>
    <t>A.</t>
  </si>
  <si>
    <t>Befektetett eszközök</t>
  </si>
  <si>
    <t>I.</t>
  </si>
  <si>
    <t>II.</t>
  </si>
  <si>
    <t>III.</t>
  </si>
  <si>
    <t>B.</t>
  </si>
  <si>
    <t>Forgóeszközök</t>
  </si>
  <si>
    <t>IV.</t>
  </si>
  <si>
    <t>C.</t>
  </si>
  <si>
    <t>Aktív időbeli elhatárolások</t>
  </si>
  <si>
    <t>D.</t>
  </si>
  <si>
    <t>Saját tőke</t>
  </si>
  <si>
    <t>V.</t>
  </si>
  <si>
    <t>VI.</t>
  </si>
  <si>
    <t>E.</t>
  </si>
  <si>
    <t>Céltartalékok</t>
  </si>
  <si>
    <t>F.</t>
  </si>
  <si>
    <t>Kötelezettségek</t>
  </si>
  <si>
    <t>G.</t>
  </si>
  <si>
    <t>Passzív időbeli elhatárolások</t>
  </si>
  <si>
    <t>Források összesen</t>
  </si>
  <si>
    <t>Előző év</t>
  </si>
  <si>
    <t>Tárgyév</t>
  </si>
  <si>
    <t>A tétel megnevezése</t>
  </si>
  <si>
    <t>adatok E Ft-ban</t>
  </si>
  <si>
    <t>a</t>
  </si>
  <si>
    <t>b</t>
  </si>
  <si>
    <t>c</t>
  </si>
  <si>
    <t>d</t>
  </si>
  <si>
    <t>e</t>
  </si>
  <si>
    <t>RÖVID LEJÁRATÚ KÖTELEZETTSÉGEK</t>
  </si>
  <si>
    <t>HÁTRASOROLT KÖTELEZETTSÉGEK</t>
  </si>
  <si>
    <t>JEGYZETT TŐKE</t>
  </si>
  <si>
    <t>LEKÖTÖTT TARTALÉK</t>
  </si>
  <si>
    <t>ÉRTÉKELÉSI TARTALÉK</t>
  </si>
  <si>
    <t>PÉNZESZKÖZÖK</t>
  </si>
  <si>
    <t>KÉSZLETEK</t>
  </si>
  <si>
    <t>KÖVETELÉSEK</t>
  </si>
  <si>
    <t>Sor-szám</t>
  </si>
  <si>
    <t>Felhívjuk a figyelmet, hogy az üzleti évről készített beszámolócsomagot 2009. május 1-től már kizárólag elektronikus úton, a kormányzati portálon keresztül, a Céginformációs Szolgálathoz kell beküldeni azon egyéb szervezetek számára, amelyek cégjegyzésre kötelezettek, azaz a cégbíróságon bejegyzettek. Ezen szervezetek számára a beszámoló papíron történő beküldésére ettől az időponttól nincs lehetőség. További információk elektronikusan, a www.e-beszamolo.irm.hu címen érhetők el.</t>
  </si>
  <si>
    <t>A szervezet székhelye:</t>
  </si>
  <si>
    <t>IMMATERIÁLIS JAVAK</t>
  </si>
  <si>
    <t xml:space="preserve">TÁRGYI ESZKÖZÖK </t>
  </si>
  <si>
    <t>BEFEKTETETT PÉNZÜGYI ESZKÖZÖK</t>
  </si>
  <si>
    <t>Keltezés:</t>
  </si>
  <si>
    <t>P.H.</t>
  </si>
  <si>
    <t>Statisztikai számjel:</t>
  </si>
  <si>
    <t>Cégjegyzék száma:</t>
  </si>
  <si>
    <t>H.</t>
  </si>
  <si>
    <t>HOSSZÚ LEJÁRATÚ KÖTELEZETTSÉGEK</t>
  </si>
  <si>
    <t>J.</t>
  </si>
  <si>
    <t>Egyéb bevételek</t>
  </si>
  <si>
    <t>Bérköltség</t>
  </si>
  <si>
    <t>Személyi jellegű egyéb kifizetések</t>
  </si>
  <si>
    <t>Bérjárulékok</t>
  </si>
  <si>
    <t xml:space="preserve">Értékcsökkenési leírás </t>
  </si>
  <si>
    <t>Egyéb ráfordítások</t>
  </si>
  <si>
    <t>Rendkívüli bevételek</t>
  </si>
  <si>
    <t>Rendkívüli ráfordítások</t>
  </si>
  <si>
    <t>Adófizetési kötelezettség</t>
  </si>
  <si>
    <t>K.</t>
  </si>
  <si>
    <t>Tartalék</t>
  </si>
  <si>
    <t>Jóváhagyott osztalék</t>
  </si>
  <si>
    <t>Fizetendő társasági adó</t>
  </si>
  <si>
    <t>Személyi jellegű ráfordítások</t>
  </si>
  <si>
    <t>Értékesítés nettó árbevétele</t>
  </si>
  <si>
    <t>Aktivált saját teljesítmények értéke</t>
  </si>
  <si>
    <t>Anyagjellegű ráfordítások</t>
  </si>
  <si>
    <t>Pénzügyi műveletek bevételei</t>
  </si>
  <si>
    <t>Pénzügyi műveletek ráfordításai</t>
  </si>
  <si>
    <t>EREDMÉNYLEVEZETÉS</t>
  </si>
  <si>
    <t>Egyszerűsített éves beszámoló</t>
  </si>
  <si>
    <t>Egyszerűsített beszámoló</t>
  </si>
  <si>
    <t>Tisztelt felhasználó!</t>
  </si>
  <si>
    <t>Sikeres kitöltést kívánunk!</t>
  </si>
  <si>
    <t>ÉRTÉKPAPÍROK</t>
  </si>
  <si>
    <t>Kérjük töltse ki szervezete adatait:</t>
  </si>
  <si>
    <t>A szervezet megnevezése:</t>
  </si>
  <si>
    <t>A lakásszövetkezet beszámoló készítési kötelezettsége</t>
  </si>
  <si>
    <t>Társadalmi szervezetek
egyszerűsített éves beszámolója</t>
  </si>
  <si>
    <t>- az alapítvány, ideértve a közalapítványt is,</t>
  </si>
  <si>
    <t>- a társasház,</t>
  </si>
  <si>
    <t>- a Műsorszolgáltatási Alap,</t>
  </si>
  <si>
    <t>- a Munkavállalói Résztulajdonosi Program keretében létrejött szervezet,</t>
  </si>
  <si>
    <t>- a víziközmű társulat,</t>
  </si>
  <si>
    <t>- a külön jogszabályban meghatározott, jogi személynek minősülő egyéb szervezet.</t>
  </si>
  <si>
    <t>Lakásszövetkezet (LSZ)</t>
  </si>
  <si>
    <t>Társasház (TH)</t>
  </si>
  <si>
    <t>Társadalmi szervezet (TSZ)</t>
  </si>
  <si>
    <t>Közhasznú társadalmi szervezet (KHTSZ)</t>
  </si>
  <si>
    <t>Alapítvány (A)</t>
  </si>
  <si>
    <t>Közhasznú alapítvány (KHA)</t>
  </si>
</sst>
</file>

<file path=xl/styles.xml><?xml version="1.0" encoding="utf-8"?>
<styleSheet xmlns="http://schemas.openxmlformats.org/spreadsheetml/2006/main">
  <numFmts count="4">
    <numFmt numFmtId="164" formatCode="mmmm\ d\,\ yyyy"/>
    <numFmt numFmtId="165" formatCode="yyyy/\ mmmm\ d\."/>
    <numFmt numFmtId="166" formatCode="00&quot;-&quot;00&quot;-&quot;000000"/>
    <numFmt numFmtId="167" formatCode="##&quot;-&quot;##&quot;-&quot;######"/>
  </numFmts>
  <fonts count="33">
    <font>
      <sz val="10"/>
      <name val="Arial CE"/>
      <charset val="238"/>
    </font>
    <font>
      <sz val="10"/>
      <name val="Arial"/>
      <family val="2"/>
    </font>
    <font>
      <sz val="11"/>
      <name val="Times New Roman CE"/>
      <family val="1"/>
      <charset val="238"/>
    </font>
    <font>
      <b/>
      <sz val="11"/>
      <name val="Times New Roman CE"/>
      <family val="1"/>
      <charset val="238"/>
    </font>
    <font>
      <sz val="12"/>
      <name val="Times New Roman CE"/>
      <family val="1"/>
      <charset val="238"/>
    </font>
    <font>
      <b/>
      <sz val="10"/>
      <name val="Arial"/>
      <family val="2"/>
      <charset val="238"/>
    </font>
    <font>
      <b/>
      <sz val="12"/>
      <name val="Times New Roman CE"/>
      <family val="1"/>
      <charset val="238"/>
    </font>
    <font>
      <b/>
      <sz val="16"/>
      <name val="Times New Roman CE"/>
      <family val="1"/>
      <charset val="238"/>
    </font>
    <font>
      <i/>
      <sz val="14"/>
      <name val="Times New Roman CE"/>
      <family val="1"/>
      <charset val="238"/>
    </font>
    <font>
      <sz val="12"/>
      <name val="Arial"/>
      <family val="2"/>
    </font>
    <font>
      <b/>
      <sz val="20"/>
      <name val="Times New Roman CE"/>
      <family val="1"/>
      <charset val="238"/>
    </font>
    <font>
      <b/>
      <sz val="18"/>
      <name val="Times New Roman CE"/>
      <family val="1"/>
      <charset val="238"/>
    </font>
    <font>
      <sz val="12"/>
      <name val="Times New Roman"/>
      <family val="1"/>
      <charset val="238"/>
    </font>
    <font>
      <sz val="12"/>
      <name val="Symbol"/>
      <family val="1"/>
      <charset val="2"/>
    </font>
    <font>
      <sz val="7"/>
      <name val="Times New Roman"/>
      <family val="1"/>
      <charset val="238"/>
    </font>
    <font>
      <sz val="10"/>
      <name val="Times New Roman"/>
      <family val="1"/>
      <charset val="238"/>
    </font>
    <font>
      <u/>
      <sz val="14"/>
      <name val="Times New Roman"/>
      <family val="1"/>
      <charset val="238"/>
    </font>
    <font>
      <sz val="11"/>
      <name val="Times New Roman"/>
      <family val="1"/>
      <charset val="238"/>
    </font>
    <font>
      <i/>
      <sz val="12"/>
      <name val="Times New Roman"/>
      <family val="1"/>
      <charset val="238"/>
    </font>
    <font>
      <i/>
      <sz val="12"/>
      <name val="Times New Roman CE"/>
      <charset val="238"/>
    </font>
    <font>
      <b/>
      <sz val="11"/>
      <name val="Times New Roman CE"/>
      <charset val="238"/>
    </font>
    <font>
      <sz val="11"/>
      <name val="Times New Roman CE"/>
      <charset val="238"/>
    </font>
    <font>
      <b/>
      <sz val="12"/>
      <name val="Times New Roman CE"/>
      <charset val="238"/>
    </font>
    <font>
      <sz val="14"/>
      <name val="Times New Roman"/>
      <family val="1"/>
      <charset val="238"/>
    </font>
    <font>
      <b/>
      <sz val="12"/>
      <name val="Times New Roman"/>
      <family val="1"/>
    </font>
    <font>
      <i/>
      <sz val="12"/>
      <name val="Times New Roman"/>
      <family val="1"/>
    </font>
    <font>
      <i/>
      <sz val="12"/>
      <name val="Times New Roman CE"/>
      <family val="1"/>
      <charset val="238"/>
    </font>
    <font>
      <sz val="12"/>
      <name val="Times New Roman"/>
      <family val="1"/>
    </font>
    <font>
      <u/>
      <sz val="14"/>
      <name val="Times New Roman"/>
      <family val="1"/>
    </font>
    <font>
      <i/>
      <u/>
      <sz val="12"/>
      <name val="Times New Roman"/>
      <family val="1"/>
    </font>
    <font>
      <sz val="7"/>
      <name val="Times New Roman"/>
      <family val="1"/>
    </font>
    <font>
      <u/>
      <sz val="12"/>
      <name val="Times New Roman"/>
      <family val="1"/>
    </font>
    <font>
      <sz val="10"/>
      <name val="Times New Roman"/>
      <family val="1"/>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185">
    <xf numFmtId="0" fontId="0" fillId="0" borderId="0" xfId="0"/>
    <xf numFmtId="0" fontId="1" fillId="0" borderId="0" xfId="1"/>
    <xf numFmtId="0" fontId="1" fillId="0" borderId="0" xfId="1" applyBorder="1"/>
    <xf numFmtId="0" fontId="2" fillId="0" borderId="1" xfId="0" applyFont="1" applyBorder="1"/>
    <xf numFmtId="0" fontId="2" fillId="0" borderId="1" xfId="0" applyFont="1" applyBorder="1" applyAlignment="1">
      <alignment horizontal="center"/>
    </xf>
    <xf numFmtId="0" fontId="2" fillId="0" borderId="1" xfId="0" applyFont="1" applyBorder="1" applyAlignment="1"/>
    <xf numFmtId="0" fontId="2" fillId="0" borderId="0" xfId="0" applyFont="1"/>
    <xf numFmtId="0" fontId="2" fillId="0" borderId="0" xfId="0" applyFont="1" applyBorder="1" applyAlignment="1"/>
    <xf numFmtId="0" fontId="2" fillId="0" borderId="0" xfId="0" applyFont="1" applyBorder="1" applyAlignment="1">
      <alignment horizontal="right"/>
    </xf>
    <xf numFmtId="0" fontId="3" fillId="0" borderId="0" xfId="0" applyFont="1"/>
    <xf numFmtId="0" fontId="3" fillId="0" borderId="0" xfId="0" applyFont="1" applyAlignment="1"/>
    <xf numFmtId="0" fontId="2" fillId="0" borderId="0" xfId="0" applyFont="1" applyAlignment="1">
      <alignment horizontal="right"/>
    </xf>
    <xf numFmtId="0" fontId="3"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2" fillId="0" borderId="0" xfId="0" applyFont="1" applyBorder="1"/>
    <xf numFmtId="0" fontId="4" fillId="0" borderId="0" xfId="1" applyFont="1"/>
    <xf numFmtId="0" fontId="4" fillId="0" borderId="0" xfId="1" applyFont="1" applyBorder="1"/>
    <xf numFmtId="0" fontId="4" fillId="0" borderId="0" xfId="0" applyFont="1" applyBorder="1" applyAlignment="1">
      <alignment horizontal="right"/>
    </xf>
    <xf numFmtId="0" fontId="5" fillId="0" borderId="0" xfId="1" applyFont="1"/>
    <xf numFmtId="0" fontId="6" fillId="0" borderId="0" xfId="1" applyFont="1"/>
    <xf numFmtId="0" fontId="5" fillId="0" borderId="0" xfId="1" applyFont="1" applyBorder="1"/>
    <xf numFmtId="0" fontId="6" fillId="0" borderId="0" xfId="1" applyFont="1" applyBorder="1"/>
    <xf numFmtId="0" fontId="1" fillId="0" borderId="0" xfId="1" applyFont="1" applyBorder="1"/>
    <xf numFmtId="0" fontId="8" fillId="0" borderId="0" xfId="1" applyFont="1"/>
    <xf numFmtId="0" fontId="4" fillId="0" borderId="0" xfId="1" applyFont="1" applyAlignment="1">
      <alignment horizontal="left" indent="2"/>
    </xf>
    <xf numFmtId="0" fontId="4" fillId="0" borderId="0" xfId="1" applyFont="1" applyAlignment="1">
      <alignment horizontal="center"/>
    </xf>
    <xf numFmtId="0" fontId="4" fillId="0" borderId="0" xfId="1" applyFont="1" applyBorder="1" applyAlignment="1">
      <alignment horizontal="center"/>
    </xf>
    <xf numFmtId="165" fontId="2" fillId="0" borderId="0" xfId="1" applyNumberFormat="1" applyFont="1" applyBorder="1" applyAlignment="1">
      <alignment horizontal="left"/>
    </xf>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xf>
    <xf numFmtId="0" fontId="2" fillId="0" borderId="1" xfId="0" applyFont="1" applyBorder="1" applyAlignment="1">
      <alignment horizontal="center" vertical="top"/>
    </xf>
    <xf numFmtId="0" fontId="2" fillId="0" borderId="2" xfId="0" applyFont="1" applyBorder="1" applyAlignment="1">
      <alignment horizontal="center"/>
    </xf>
    <xf numFmtId="0" fontId="3" fillId="0" borderId="2" xfId="0" applyFont="1" applyBorder="1" applyAlignment="1">
      <alignment horizontal="center" vertical="top"/>
    </xf>
    <xf numFmtId="0" fontId="2" fillId="0" borderId="2" xfId="0" applyFont="1" applyBorder="1" applyAlignment="1">
      <alignment horizontal="center" vertical="top"/>
    </xf>
    <xf numFmtId="0" fontId="3" fillId="0" borderId="2" xfId="0" applyFont="1" applyBorder="1" applyAlignment="1">
      <alignment horizontal="center"/>
    </xf>
    <xf numFmtId="3" fontId="2" fillId="0" borderId="0" xfId="0" applyNumberFormat="1" applyFont="1" applyBorder="1" applyAlignment="1">
      <alignment horizontal="left"/>
    </xf>
    <xf numFmtId="164" fontId="2" fillId="0" borderId="0" xfId="0" applyNumberFormat="1"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justify"/>
    </xf>
    <xf numFmtId="0" fontId="3" fillId="0" borderId="3" xfId="0" applyFont="1" applyBorder="1" applyAlignment="1">
      <alignment horizontal="left"/>
    </xf>
    <xf numFmtId="0" fontId="2" fillId="0" borderId="3" xfId="0" applyFont="1" applyBorder="1" applyAlignment="1"/>
    <xf numFmtId="0" fontId="2" fillId="0" borderId="3" xfId="0" applyFont="1" applyBorder="1" applyAlignment="1">
      <alignment wrapText="1"/>
    </xf>
    <xf numFmtId="0" fontId="2" fillId="0" borderId="0" xfId="0" applyFont="1" applyBorder="1" applyAlignment="1">
      <alignment horizontal="left"/>
    </xf>
    <xf numFmtId="0" fontId="2" fillId="0" borderId="1" xfId="0" applyFont="1" applyBorder="1" applyAlignment="1">
      <alignment horizontal="right"/>
    </xf>
    <xf numFmtId="0" fontId="2" fillId="0" borderId="3" xfId="0" applyFont="1" applyBorder="1" applyAlignment="1">
      <alignment shrinkToFit="1"/>
    </xf>
    <xf numFmtId="0" fontId="3" fillId="0" borderId="3" xfId="0" applyFont="1" applyBorder="1" applyAlignment="1"/>
    <xf numFmtId="0" fontId="2" fillId="0" borderId="3" xfId="0" applyFont="1" applyBorder="1"/>
    <xf numFmtId="0" fontId="2" fillId="0" borderId="3" xfId="0" applyFont="1" applyBorder="1" applyAlignment="1">
      <alignment vertical="top"/>
    </xf>
    <xf numFmtId="0" fontId="3" fillId="0" borderId="3" xfId="0" applyFont="1" applyBorder="1" applyAlignment="1">
      <alignment wrapText="1"/>
    </xf>
    <xf numFmtId="164" fontId="2" fillId="0" borderId="0" xfId="0" applyNumberFormat="1" applyFont="1" applyBorder="1" applyAlignment="1">
      <alignment horizontal="center"/>
    </xf>
    <xf numFmtId="0" fontId="4" fillId="0" borderId="0" xfId="1" applyFont="1" applyBorder="1" applyAlignment="1">
      <alignment horizontal="center" vertical="center"/>
    </xf>
    <xf numFmtId="0" fontId="7" fillId="0" borderId="0" xfId="1" applyFont="1" applyBorder="1" applyAlignment="1">
      <alignment horizontal="center" vertical="center"/>
    </xf>
    <xf numFmtId="0" fontId="1" fillId="0" borderId="0" xfId="1" applyAlignment="1">
      <alignment horizontal="center" vertical="center"/>
    </xf>
    <xf numFmtId="3" fontId="4" fillId="0" borderId="0" xfId="0" applyNumberFormat="1" applyFont="1" applyBorder="1" applyAlignment="1">
      <alignment horizontal="left"/>
    </xf>
    <xf numFmtId="165" fontId="4" fillId="0" borderId="0" xfId="1" applyNumberFormat="1" applyFont="1" applyBorder="1" applyAlignment="1">
      <alignment horizontal="left"/>
    </xf>
    <xf numFmtId="0" fontId="9" fillId="0" borderId="0" xfId="1" applyFont="1"/>
    <xf numFmtId="0" fontId="4" fillId="0" borderId="0" xfId="0" applyFont="1" applyBorder="1" applyAlignment="1"/>
    <xf numFmtId="0" fontId="4" fillId="0" borderId="0" xfId="0" applyFont="1"/>
    <xf numFmtId="0" fontId="4" fillId="0" borderId="0" xfId="0" applyFont="1" applyBorder="1" applyAlignment="1">
      <alignment horizontal="center"/>
    </xf>
    <xf numFmtId="0" fontId="4" fillId="0" borderId="0" xfId="0" applyFont="1" applyAlignment="1">
      <alignment horizontal="left"/>
    </xf>
    <xf numFmtId="166" fontId="4" fillId="0" borderId="0" xfId="0" applyNumberFormat="1" applyFont="1" applyAlignment="1">
      <alignment horizontal="left"/>
    </xf>
    <xf numFmtId="0" fontId="10" fillId="0" borderId="0" xfId="1" applyFont="1" applyBorder="1" applyAlignment="1">
      <alignment horizontal="center" vertical="center"/>
    </xf>
    <xf numFmtId="0" fontId="4" fillId="0" borderId="0" xfId="0" applyFont="1" applyBorder="1" applyAlignment="1">
      <alignment horizontal="left" indent="7"/>
    </xf>
    <xf numFmtId="167" fontId="4" fillId="0" borderId="0" xfId="0" applyNumberFormat="1" applyFont="1" applyBorder="1" applyAlignment="1">
      <alignment horizontal="right"/>
    </xf>
    <xf numFmtId="165" fontId="4" fillId="0" borderId="0" xfId="1" applyNumberFormat="1" applyFont="1" applyBorder="1" applyAlignment="1">
      <alignment horizontal="right"/>
    </xf>
    <xf numFmtId="0" fontId="4" fillId="0" borderId="0" xfId="1" applyFont="1" applyAlignment="1">
      <alignment horizontal="justify" vertical="center" wrapText="1"/>
    </xf>
    <xf numFmtId="167" fontId="2" fillId="0" borderId="0" xfId="0" applyNumberFormat="1" applyFont="1" applyAlignment="1">
      <alignment horizontal="left"/>
    </xf>
    <xf numFmtId="0" fontId="3" fillId="0" borderId="3" xfId="0" applyFont="1" applyBorder="1" applyAlignment="1">
      <alignment horizontal="justify"/>
    </xf>
    <xf numFmtId="0" fontId="4" fillId="2" borderId="1" xfId="0" applyFont="1" applyFill="1" applyBorder="1" applyAlignment="1" applyProtection="1">
      <protection locked="0"/>
    </xf>
    <xf numFmtId="167" fontId="4" fillId="2" borderId="1" xfId="0" applyNumberFormat="1" applyFont="1" applyFill="1" applyBorder="1" applyAlignment="1" applyProtection="1">
      <alignment horizontal="right"/>
      <protection locked="0"/>
    </xf>
    <xf numFmtId="165" fontId="4" fillId="2" borderId="1" xfId="1" applyNumberFormat="1" applyFont="1" applyFill="1" applyBorder="1" applyAlignment="1" applyProtection="1">
      <alignment horizontal="right"/>
      <protection locked="0"/>
    </xf>
    <xf numFmtId="49" fontId="4" fillId="2" borderId="1" xfId="0" applyNumberFormat="1" applyFont="1" applyFill="1" applyBorder="1" applyAlignment="1" applyProtection="1">
      <alignment horizontal="right"/>
      <protection locked="0"/>
    </xf>
    <xf numFmtId="0" fontId="7" fillId="0" borderId="0" xfId="1" applyNumberFormat="1" applyFont="1" applyBorder="1" applyAlignment="1">
      <alignment horizontal="center" vertical="center"/>
    </xf>
    <xf numFmtId="0" fontId="4" fillId="0" borderId="0" xfId="1" applyFont="1" applyAlignment="1">
      <alignment horizontal="center" vertical="top"/>
    </xf>
    <xf numFmtId="165" fontId="2" fillId="0" borderId="0" xfId="1" applyNumberFormat="1" applyFont="1" applyBorder="1" applyAlignment="1">
      <alignment horizontal="right"/>
    </xf>
    <xf numFmtId="0" fontId="12" fillId="0" borderId="0" xfId="0" applyFont="1" applyAlignment="1">
      <alignment horizontal="justify"/>
    </xf>
    <xf numFmtId="0" fontId="13" fillId="0" borderId="0" xfId="0" applyFont="1" applyAlignment="1">
      <alignment horizontal="justify"/>
    </xf>
    <xf numFmtId="0" fontId="16" fillId="0" borderId="0" xfId="0" applyFont="1" applyAlignment="1">
      <alignment horizontal="center"/>
    </xf>
    <xf numFmtId="0" fontId="18" fillId="0" borderId="0" xfId="0" applyFont="1" applyAlignment="1">
      <alignment horizontal="justify"/>
    </xf>
    <xf numFmtId="0" fontId="12" fillId="0" borderId="0" xfId="0" applyFont="1" applyAlignment="1">
      <alignment horizontal="justify" wrapText="1"/>
    </xf>
    <xf numFmtId="0" fontId="12" fillId="0" borderId="0" xfId="0" quotePrefix="1" applyFont="1" applyAlignment="1">
      <alignment horizontal="justify" wrapText="1"/>
    </xf>
    <xf numFmtId="0" fontId="12" fillId="0" borderId="0" xfId="0" applyFont="1" applyFill="1" applyAlignment="1">
      <alignment horizontal="justify"/>
    </xf>
    <xf numFmtId="0" fontId="19" fillId="0" borderId="0" xfId="1" applyFont="1" applyAlignment="1">
      <alignment horizontal="left" indent="2"/>
    </xf>
    <xf numFmtId="1" fontId="4" fillId="2" borderId="1" xfId="1" applyNumberFormat="1" applyFont="1" applyFill="1" applyBorder="1" applyAlignment="1" applyProtection="1">
      <alignment horizontal="right"/>
      <protection locked="0"/>
    </xf>
    <xf numFmtId="1" fontId="11" fillId="0" borderId="0" xfId="1" applyNumberFormat="1" applyFont="1" applyBorder="1" applyAlignment="1">
      <alignment horizontal="center"/>
    </xf>
    <xf numFmtId="0" fontId="15" fillId="0" borderId="0" xfId="0" applyFont="1" applyAlignment="1">
      <alignment vertical="top" wrapText="1"/>
    </xf>
    <xf numFmtId="0" fontId="2" fillId="3" borderId="1" xfId="0" applyFont="1" applyFill="1" applyBorder="1" applyAlignment="1" applyProtection="1">
      <protection locked="0"/>
    </xf>
    <xf numFmtId="0" fontId="2" fillId="3" borderId="1" xfId="0" applyFont="1" applyFill="1" applyBorder="1" applyProtection="1">
      <protection locked="0"/>
    </xf>
    <xf numFmtId="0" fontId="20" fillId="0" borderId="2" xfId="0" applyFont="1" applyBorder="1" applyAlignment="1">
      <alignment horizontal="center"/>
    </xf>
    <xf numFmtId="0" fontId="20" fillId="0" borderId="3" xfId="0" applyFont="1" applyBorder="1" applyAlignment="1">
      <alignment horizontal="justify"/>
    </xf>
    <xf numFmtId="0" fontId="21" fillId="0" borderId="2" xfId="0" applyFont="1" applyBorder="1" applyAlignment="1">
      <alignment horizontal="center"/>
    </xf>
    <xf numFmtId="0" fontId="21" fillId="0" borderId="3" xfId="0" applyFont="1" applyBorder="1" applyAlignment="1">
      <alignment horizontal="justify"/>
    </xf>
    <xf numFmtId="0" fontId="2" fillId="0" borderId="1" xfId="0" applyFont="1" applyFill="1" applyBorder="1"/>
    <xf numFmtId="0" fontId="2" fillId="0" borderId="1" xfId="0" applyFont="1" applyFill="1" applyBorder="1" applyAlignment="1"/>
    <xf numFmtId="0" fontId="2" fillId="0" borderId="1" xfId="0" applyFont="1" applyFill="1" applyBorder="1" applyAlignment="1">
      <alignment horizontal="right" vertical="center"/>
    </xf>
    <xf numFmtId="0" fontId="2" fillId="3" borderId="1" xfId="0" applyFont="1" applyFill="1" applyBorder="1"/>
    <xf numFmtId="0" fontId="2" fillId="3" borderId="1" xfId="0" applyFont="1" applyFill="1" applyBorder="1" applyAlignment="1"/>
    <xf numFmtId="0" fontId="3" fillId="3" borderId="1" xfId="0" applyFont="1" applyFill="1" applyBorder="1" applyAlignment="1" applyProtection="1">
      <alignment horizontal="center" vertical="center"/>
      <protection locked="0"/>
    </xf>
    <xf numFmtId="0" fontId="2" fillId="0" borderId="1" xfId="0" applyFont="1" applyFill="1" applyBorder="1" applyProtection="1"/>
    <xf numFmtId="0" fontId="2" fillId="0" borderId="1" xfId="0" applyFont="1" applyBorder="1" applyProtection="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0" xfId="0" applyFont="1"/>
    <xf numFmtId="0" fontId="3" fillId="0" borderId="10" xfId="0" applyFont="1" applyBorder="1" applyAlignment="1">
      <alignment horizontal="left"/>
    </xf>
    <xf numFmtId="0" fontId="3" fillId="0" borderId="0" xfId="0" applyFont="1" applyBorder="1" applyAlignment="1">
      <alignment horizontal="left"/>
    </xf>
    <xf numFmtId="0" fontId="20" fillId="0" borderId="2" xfId="0" applyFont="1" applyBorder="1" applyAlignment="1">
      <alignment horizontal="center" vertical="top"/>
    </xf>
    <xf numFmtId="0" fontId="21" fillId="0" borderId="1" xfId="0" applyFont="1" applyBorder="1" applyAlignment="1">
      <alignment horizontal="center" vertical="center" wrapText="1"/>
    </xf>
    <xf numFmtId="1" fontId="22" fillId="0" borderId="0" xfId="1" applyNumberFormat="1" applyFont="1" applyFill="1" applyBorder="1" applyAlignment="1" applyProtection="1">
      <alignment horizontal="right"/>
    </xf>
    <xf numFmtId="0" fontId="2" fillId="0" borderId="11" xfId="0" applyFont="1" applyBorder="1" applyAlignment="1">
      <alignment horizontal="center"/>
    </xf>
    <xf numFmtId="0" fontId="2" fillId="0" borderId="11" xfId="0" applyFont="1" applyBorder="1"/>
    <xf numFmtId="0" fontId="2" fillId="0" borderId="8" xfId="0" applyFont="1" applyBorder="1" applyAlignment="1">
      <alignment horizontal="center"/>
    </xf>
    <xf numFmtId="164" fontId="2" fillId="0" borderId="8" xfId="0" applyNumberFormat="1" applyFont="1" applyBorder="1" applyAlignment="1">
      <alignment horizontal="center"/>
    </xf>
    <xf numFmtId="0" fontId="18" fillId="0" borderId="0" xfId="0" applyFont="1" applyAlignment="1">
      <alignment horizontal="center"/>
    </xf>
    <xf numFmtId="0" fontId="16" fillId="0" borderId="0" xfId="0" applyFont="1" applyAlignment="1">
      <alignment horizontal="center" wrapText="1"/>
    </xf>
    <xf numFmtId="0" fontId="0" fillId="0" borderId="0" xfId="0" applyAlignment="1"/>
    <xf numFmtId="0" fontId="21" fillId="0" borderId="2" xfId="0" applyFont="1" applyBorder="1" applyAlignment="1">
      <alignment horizontal="center" vertical="top"/>
    </xf>
    <xf numFmtId="0" fontId="21" fillId="0" borderId="3" xfId="0" applyFont="1" applyBorder="1" applyAlignment="1">
      <alignment wrapText="1"/>
    </xf>
    <xf numFmtId="0" fontId="17" fillId="0" borderId="0" xfId="0" applyFont="1" applyAlignment="1">
      <alignment shrinkToFit="1"/>
    </xf>
    <xf numFmtId="0" fontId="17" fillId="0" borderId="3" xfId="0" applyFont="1" applyBorder="1" applyAlignment="1">
      <alignment shrinkToFit="1"/>
    </xf>
    <xf numFmtId="0" fontId="2" fillId="0" borderId="1" xfId="0" applyFont="1" applyFill="1" applyBorder="1" applyAlignment="1" applyProtection="1"/>
    <xf numFmtId="0" fontId="2" fillId="3" borderId="1" xfId="0" applyFont="1" applyFill="1" applyBorder="1" applyProtection="1"/>
    <xf numFmtId="0" fontId="17" fillId="0" borderId="3" xfId="0" applyFont="1" applyBorder="1" applyAlignment="1"/>
    <xf numFmtId="0" fontId="17" fillId="0" borderId="0" xfId="0" applyFont="1" applyBorder="1" applyAlignment="1"/>
    <xf numFmtId="0" fontId="2" fillId="0" borderId="12" xfId="0" applyFont="1" applyBorder="1" applyAlignment="1">
      <alignment horizontal="center"/>
    </xf>
    <xf numFmtId="0" fontId="17" fillId="0" borderId="12" xfId="0" applyFont="1" applyBorder="1" applyAlignment="1"/>
    <xf numFmtId="0" fontId="2" fillId="0" borderId="12" xfId="0" applyFont="1" applyBorder="1"/>
    <xf numFmtId="0" fontId="20" fillId="0" borderId="3" xfId="0" applyFont="1" applyBorder="1" applyAlignment="1"/>
    <xf numFmtId="0" fontId="21" fillId="0" borderId="3" xfId="0" applyFont="1" applyBorder="1" applyAlignment="1"/>
    <xf numFmtId="0" fontId="20" fillId="0" borderId="0" xfId="0" applyFont="1" applyAlignment="1">
      <alignment horizontal="center"/>
    </xf>
    <xf numFmtId="0" fontId="21" fillId="0" borderId="3" xfId="0" applyFont="1" applyBorder="1" applyAlignment="1">
      <alignment horizontal="left"/>
    </xf>
    <xf numFmtId="0" fontId="21" fillId="0" borderId="3" xfId="0" applyFont="1" applyBorder="1" applyAlignment="1">
      <alignment shrinkToFit="1"/>
    </xf>
    <xf numFmtId="0" fontId="2" fillId="0" borderId="0" xfId="0" applyFont="1" applyFill="1" applyBorder="1" applyAlignment="1">
      <alignment horizontal="right" vertical="center"/>
    </xf>
    <xf numFmtId="0" fontId="2" fillId="0" borderId="0" xfId="0" applyFont="1" applyBorder="1" applyProtection="1"/>
    <xf numFmtId="0" fontId="17" fillId="0" borderId="0" xfId="0" applyFont="1"/>
    <xf numFmtId="0" fontId="17" fillId="0" borderId="3" xfId="0" applyFont="1" applyBorder="1"/>
    <xf numFmtId="0" fontId="23" fillId="0" borderId="0" xfId="0" applyFont="1" applyAlignment="1">
      <alignment horizontal="center"/>
    </xf>
    <xf numFmtId="0" fontId="12" fillId="0" borderId="0" xfId="0" quotePrefix="1" applyFont="1" applyAlignment="1">
      <alignment horizontal="left" indent="4"/>
    </xf>
    <xf numFmtId="0" fontId="12" fillId="0" borderId="0" xfId="0" quotePrefix="1" applyFont="1" applyAlignment="1">
      <alignment horizontal="justify"/>
    </xf>
    <xf numFmtId="0" fontId="27" fillId="0" borderId="0" xfId="0" applyFont="1" applyAlignment="1">
      <alignment horizontal="justify"/>
    </xf>
    <xf numFmtId="0" fontId="28" fillId="0" borderId="0" xfId="0" applyFont="1" applyAlignment="1">
      <alignment horizontal="center" wrapText="1"/>
    </xf>
    <xf numFmtId="0" fontId="25" fillId="0" borderId="0" xfId="0" applyFont="1" applyAlignment="1">
      <alignment horizontal="left" indent="4"/>
    </xf>
    <xf numFmtId="0" fontId="27" fillId="0" borderId="0" xfId="0" applyFont="1" applyAlignment="1">
      <alignment horizontal="left" indent="4"/>
    </xf>
    <xf numFmtId="167" fontId="4" fillId="0" borderId="0" xfId="0" applyNumberFormat="1" applyFont="1" applyFill="1" applyBorder="1" applyAlignment="1" applyProtection="1">
      <alignment horizontal="right"/>
      <protection locked="0"/>
    </xf>
    <xf numFmtId="0" fontId="26" fillId="0" borderId="0" xfId="1" applyFont="1" applyAlignment="1">
      <alignment horizontal="center"/>
    </xf>
    <xf numFmtId="49" fontId="12" fillId="0" borderId="0" xfId="0" quotePrefix="1" applyNumberFormat="1" applyFont="1" applyAlignment="1">
      <alignment horizontal="justify" wrapText="1"/>
    </xf>
    <xf numFmtId="0" fontId="24"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25" fillId="0" borderId="0" xfId="0" applyFont="1" applyAlignment="1">
      <alignment horizontal="justify"/>
    </xf>
    <xf numFmtId="0" fontId="25" fillId="0" borderId="0" xfId="0" applyFont="1" applyAlignment="1">
      <alignment horizontal="center"/>
    </xf>
    <xf numFmtId="0" fontId="31" fillId="0" borderId="0" xfId="0" applyFont="1" applyAlignment="1">
      <alignment horizontal="justify"/>
    </xf>
    <xf numFmtId="0" fontId="3" fillId="0" borderId="0" xfId="1" applyFont="1"/>
    <xf numFmtId="49" fontId="4" fillId="0" borderId="0" xfId="0" applyNumberFormat="1" applyFont="1" applyFill="1" applyBorder="1" applyAlignment="1" applyProtection="1">
      <alignment horizontal="right"/>
      <protection locked="0"/>
    </xf>
    <xf numFmtId="0" fontId="32" fillId="0" borderId="0" xfId="0" applyFont="1" applyAlignment="1">
      <alignment horizontal="justify"/>
    </xf>
    <xf numFmtId="0" fontId="26" fillId="0" borderId="0" xfId="1" applyFont="1" applyBorder="1" applyAlignment="1">
      <alignment horizontal="center"/>
    </xf>
    <xf numFmtId="0" fontId="4" fillId="0" borderId="11" xfId="1" applyFont="1" applyBorder="1"/>
    <xf numFmtId="0" fontId="12" fillId="0" borderId="0" xfId="0" applyNumberFormat="1" applyFont="1" applyAlignment="1">
      <alignment horizontal="justify"/>
    </xf>
    <xf numFmtId="0" fontId="8" fillId="0" borderId="0" xfId="1" applyFont="1" applyAlignment="1">
      <alignment horizontal="justify" wrapText="1"/>
    </xf>
    <xf numFmtId="0" fontId="2" fillId="0" borderId="0" xfId="0" applyFont="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3" xfId="0" applyFont="1" applyBorder="1" applyAlignment="1">
      <alignment horizontal="center" vertical="center" wrapText="1" shrinkToFit="1"/>
    </xf>
    <xf numFmtId="167" fontId="2" fillId="0" borderId="0" xfId="0" applyNumberFormat="1" applyFont="1" applyAlignment="1">
      <alignment horizontal="left"/>
    </xf>
    <xf numFmtId="0" fontId="10" fillId="0" borderId="0" xfId="1" applyFont="1" applyBorder="1" applyAlignment="1">
      <alignment horizontal="center" vertical="center" wrapText="1"/>
    </xf>
    <xf numFmtId="0" fontId="0" fillId="0" borderId="0" xfId="0" applyAlignment="1"/>
    <xf numFmtId="0" fontId="17" fillId="0" borderId="10" xfId="0" applyFont="1" applyBorder="1" applyAlignment="1"/>
    <xf numFmtId="0" fontId="0" fillId="0" borderId="10" xfId="0" applyBorder="1" applyAlignment="1"/>
    <xf numFmtId="0" fontId="0" fillId="0" borderId="3" xfId="0" applyBorder="1" applyAlignment="1"/>
    <xf numFmtId="0" fontId="15" fillId="0" borderId="0" xfId="0" applyFont="1" applyAlignment="1">
      <alignment vertical="top" wrapText="1"/>
    </xf>
    <xf numFmtId="0" fontId="2" fillId="0" borderId="11" xfId="0" applyFont="1" applyBorder="1" applyAlignment="1">
      <alignment horizontal="center"/>
    </xf>
    <xf numFmtId="0" fontId="2" fillId="0" borderId="0" xfId="0" applyFont="1" applyBorder="1" applyAlignment="1">
      <alignment horizontal="center"/>
    </xf>
  </cellXfs>
  <cellStyles count="2">
    <cellStyle name="Normal" xfId="0" builtinId="0"/>
    <cellStyle name="Normal_SHEET"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3438525</xdr:colOff>
      <xdr:row>28</xdr:row>
      <xdr:rowOff>38100</xdr:rowOff>
    </xdr:from>
    <xdr:to>
      <xdr:col>1</xdr:col>
      <xdr:colOff>3581400</xdr:colOff>
      <xdr:row>28</xdr:row>
      <xdr:rowOff>180975</xdr:rowOff>
    </xdr:to>
    <xdr:pic macro="[0]!Gomb10_Kattintáskor">
      <xdr:nvPicPr>
        <xdr:cNvPr id="25704"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5286375" y="5886450"/>
          <a:ext cx="142875" cy="142875"/>
        </a:xfrm>
        <a:prstGeom prst="rect">
          <a:avLst/>
        </a:prstGeom>
        <a:solidFill>
          <a:srgbClr val="FFFFFF"/>
        </a:solidFill>
        <a:ln w="9525">
          <a:solidFill>
            <a:srgbClr val="000000"/>
          </a:solidFill>
          <a:miter lim="800000"/>
          <a:headEnd/>
          <a:tailEnd/>
        </a:ln>
      </xdr:spPr>
    </xdr:pic>
    <xdr:clientData/>
  </xdr:twoCellAnchor>
  <xdr:twoCellAnchor editAs="oneCell">
    <xdr:from>
      <xdr:col>1</xdr:col>
      <xdr:colOff>3438525</xdr:colOff>
      <xdr:row>29</xdr:row>
      <xdr:rowOff>38100</xdr:rowOff>
    </xdr:from>
    <xdr:to>
      <xdr:col>1</xdr:col>
      <xdr:colOff>3581400</xdr:colOff>
      <xdr:row>29</xdr:row>
      <xdr:rowOff>180975</xdr:rowOff>
    </xdr:to>
    <xdr:pic macro="[0]!Gomb11_Kattintáskor">
      <xdr:nvPicPr>
        <xdr:cNvPr id="25705" name="Picture 13"/>
        <xdr:cNvPicPr>
          <a:picLocks noChangeAspect="1" noChangeArrowheads="1"/>
        </xdr:cNvPicPr>
      </xdr:nvPicPr>
      <xdr:blipFill>
        <a:blip xmlns:r="http://schemas.openxmlformats.org/officeDocument/2006/relationships" r:embed="rId1" cstate="print"/>
        <a:srcRect/>
        <a:stretch>
          <a:fillRect/>
        </a:stretch>
      </xdr:blipFill>
      <xdr:spPr bwMode="auto">
        <a:xfrm>
          <a:off x="5286375" y="6086475"/>
          <a:ext cx="142875" cy="142875"/>
        </a:xfrm>
        <a:prstGeom prst="rect">
          <a:avLst/>
        </a:prstGeom>
        <a:solidFill>
          <a:srgbClr val="FFFFFF"/>
        </a:solidFill>
        <a:ln w="9525">
          <a:solidFill>
            <a:srgbClr val="000000"/>
          </a:solidFill>
          <a:miter lim="800000"/>
          <a:headEnd/>
          <a:tailEnd/>
        </a:ln>
      </xdr:spPr>
    </xdr:pic>
    <xdr:clientData/>
  </xdr:twoCellAnchor>
  <xdr:twoCellAnchor editAs="oneCell">
    <xdr:from>
      <xdr:col>1</xdr:col>
      <xdr:colOff>3438525</xdr:colOff>
      <xdr:row>54</xdr:row>
      <xdr:rowOff>38100</xdr:rowOff>
    </xdr:from>
    <xdr:to>
      <xdr:col>1</xdr:col>
      <xdr:colOff>3581400</xdr:colOff>
      <xdr:row>54</xdr:row>
      <xdr:rowOff>180975</xdr:rowOff>
    </xdr:to>
    <xdr:pic macro="[0]!Gomb32_Kattintáskor">
      <xdr:nvPicPr>
        <xdr:cNvPr id="25706" name="Picture 72"/>
        <xdr:cNvPicPr>
          <a:picLocks noChangeAspect="1" noChangeArrowheads="1"/>
        </xdr:cNvPicPr>
      </xdr:nvPicPr>
      <xdr:blipFill>
        <a:blip xmlns:r="http://schemas.openxmlformats.org/officeDocument/2006/relationships" r:embed="rId1" cstate="print"/>
        <a:srcRect/>
        <a:stretch>
          <a:fillRect/>
        </a:stretch>
      </xdr:blipFill>
      <xdr:spPr bwMode="auto">
        <a:xfrm>
          <a:off x="5286375" y="11087100"/>
          <a:ext cx="142875" cy="142875"/>
        </a:xfrm>
        <a:prstGeom prst="rect">
          <a:avLst/>
        </a:prstGeom>
        <a:solidFill>
          <a:srgbClr val="FFFFFF"/>
        </a:solidFill>
        <a:ln w="9525">
          <a:solidFill>
            <a:srgbClr val="000000"/>
          </a:solidFill>
          <a:miter lim="800000"/>
          <a:headEnd/>
          <a:tailEnd/>
        </a:ln>
      </xdr:spPr>
    </xdr:pic>
    <xdr:clientData/>
  </xdr:twoCellAnchor>
  <xdr:twoCellAnchor editAs="oneCell">
    <xdr:from>
      <xdr:col>1</xdr:col>
      <xdr:colOff>3438525</xdr:colOff>
      <xdr:row>55</xdr:row>
      <xdr:rowOff>38100</xdr:rowOff>
    </xdr:from>
    <xdr:to>
      <xdr:col>1</xdr:col>
      <xdr:colOff>3581400</xdr:colOff>
      <xdr:row>55</xdr:row>
      <xdr:rowOff>180975</xdr:rowOff>
    </xdr:to>
    <xdr:pic macro="[0]!Gomb33_Kattintáskor">
      <xdr:nvPicPr>
        <xdr:cNvPr id="25707" name="Picture 73"/>
        <xdr:cNvPicPr>
          <a:picLocks noChangeAspect="1" noChangeArrowheads="1"/>
        </xdr:cNvPicPr>
      </xdr:nvPicPr>
      <xdr:blipFill>
        <a:blip xmlns:r="http://schemas.openxmlformats.org/officeDocument/2006/relationships" r:embed="rId1" cstate="print"/>
        <a:srcRect/>
        <a:stretch>
          <a:fillRect/>
        </a:stretch>
      </xdr:blipFill>
      <xdr:spPr bwMode="auto">
        <a:xfrm>
          <a:off x="5286375" y="11287125"/>
          <a:ext cx="142875" cy="142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oleObject" Target="../embeddings/oleObject10.bin"/><Relationship Id="rId18" Type="http://schemas.openxmlformats.org/officeDocument/2006/relationships/oleObject" Target="../embeddings/oleObject15.bin"/><Relationship Id="rId26" Type="http://schemas.openxmlformats.org/officeDocument/2006/relationships/oleObject" Target="../embeddings/oleObject23.bin"/><Relationship Id="rId39" Type="http://schemas.openxmlformats.org/officeDocument/2006/relationships/oleObject" Target="../embeddings/oleObject36.bin"/><Relationship Id="rId21" Type="http://schemas.openxmlformats.org/officeDocument/2006/relationships/oleObject" Target="../embeddings/oleObject18.bin"/><Relationship Id="rId34" Type="http://schemas.openxmlformats.org/officeDocument/2006/relationships/oleObject" Target="../embeddings/oleObject31.bin"/><Relationship Id="rId42" Type="http://schemas.openxmlformats.org/officeDocument/2006/relationships/oleObject" Target="../embeddings/oleObject39.bin"/><Relationship Id="rId47" Type="http://schemas.openxmlformats.org/officeDocument/2006/relationships/oleObject" Target="../embeddings/oleObject44.bin"/><Relationship Id="rId50" Type="http://schemas.openxmlformats.org/officeDocument/2006/relationships/oleObject" Target="../embeddings/oleObject47.bin"/><Relationship Id="rId55" Type="http://schemas.openxmlformats.org/officeDocument/2006/relationships/oleObject" Target="../embeddings/oleObject52.bin"/><Relationship Id="rId7" Type="http://schemas.openxmlformats.org/officeDocument/2006/relationships/oleObject" Target="../embeddings/oleObject4.bin"/><Relationship Id="rId2" Type="http://schemas.openxmlformats.org/officeDocument/2006/relationships/drawing" Target="../drawings/drawing1.xml"/><Relationship Id="rId16" Type="http://schemas.openxmlformats.org/officeDocument/2006/relationships/oleObject" Target="../embeddings/oleObject13.bin"/><Relationship Id="rId20" Type="http://schemas.openxmlformats.org/officeDocument/2006/relationships/oleObject" Target="../embeddings/oleObject17.bin"/><Relationship Id="rId29" Type="http://schemas.openxmlformats.org/officeDocument/2006/relationships/oleObject" Target="../embeddings/oleObject26.bin"/><Relationship Id="rId41" Type="http://schemas.openxmlformats.org/officeDocument/2006/relationships/oleObject" Target="../embeddings/oleObject38.bin"/><Relationship Id="rId54" Type="http://schemas.openxmlformats.org/officeDocument/2006/relationships/oleObject" Target="../embeddings/oleObject51.bin"/><Relationship Id="rId62" Type="http://schemas.openxmlformats.org/officeDocument/2006/relationships/oleObject" Target="../embeddings/oleObject59.bin"/><Relationship Id="rId1" Type="http://schemas.openxmlformats.org/officeDocument/2006/relationships/printerSettings" Target="../printerSettings/printerSettings2.bin"/><Relationship Id="rId6" Type="http://schemas.openxmlformats.org/officeDocument/2006/relationships/oleObject" Target="../embeddings/oleObject3.bin"/><Relationship Id="rId11" Type="http://schemas.openxmlformats.org/officeDocument/2006/relationships/oleObject" Target="../embeddings/oleObject8.bin"/><Relationship Id="rId24" Type="http://schemas.openxmlformats.org/officeDocument/2006/relationships/oleObject" Target="../embeddings/oleObject21.bin"/><Relationship Id="rId32" Type="http://schemas.openxmlformats.org/officeDocument/2006/relationships/oleObject" Target="../embeddings/oleObject29.bin"/><Relationship Id="rId37" Type="http://schemas.openxmlformats.org/officeDocument/2006/relationships/oleObject" Target="../embeddings/oleObject34.bin"/><Relationship Id="rId40" Type="http://schemas.openxmlformats.org/officeDocument/2006/relationships/oleObject" Target="../embeddings/oleObject37.bin"/><Relationship Id="rId45" Type="http://schemas.openxmlformats.org/officeDocument/2006/relationships/oleObject" Target="../embeddings/oleObject42.bin"/><Relationship Id="rId53" Type="http://schemas.openxmlformats.org/officeDocument/2006/relationships/oleObject" Target="../embeddings/oleObject50.bin"/><Relationship Id="rId58" Type="http://schemas.openxmlformats.org/officeDocument/2006/relationships/oleObject" Target="../embeddings/oleObject55.bin"/><Relationship Id="rId5" Type="http://schemas.openxmlformats.org/officeDocument/2006/relationships/oleObject" Target="../embeddings/oleObject2.bin"/><Relationship Id="rId15" Type="http://schemas.openxmlformats.org/officeDocument/2006/relationships/oleObject" Target="../embeddings/oleObject12.bin"/><Relationship Id="rId23" Type="http://schemas.openxmlformats.org/officeDocument/2006/relationships/oleObject" Target="../embeddings/oleObject20.bin"/><Relationship Id="rId28" Type="http://schemas.openxmlformats.org/officeDocument/2006/relationships/oleObject" Target="../embeddings/oleObject25.bin"/><Relationship Id="rId36" Type="http://schemas.openxmlformats.org/officeDocument/2006/relationships/oleObject" Target="../embeddings/oleObject33.bin"/><Relationship Id="rId49" Type="http://schemas.openxmlformats.org/officeDocument/2006/relationships/oleObject" Target="../embeddings/oleObject46.bin"/><Relationship Id="rId57" Type="http://schemas.openxmlformats.org/officeDocument/2006/relationships/oleObject" Target="../embeddings/oleObject54.bin"/><Relationship Id="rId61" Type="http://schemas.openxmlformats.org/officeDocument/2006/relationships/oleObject" Target="../embeddings/oleObject58.bin"/><Relationship Id="rId10" Type="http://schemas.openxmlformats.org/officeDocument/2006/relationships/oleObject" Target="../embeddings/oleObject7.bin"/><Relationship Id="rId19" Type="http://schemas.openxmlformats.org/officeDocument/2006/relationships/oleObject" Target="../embeddings/oleObject16.bin"/><Relationship Id="rId31" Type="http://schemas.openxmlformats.org/officeDocument/2006/relationships/oleObject" Target="../embeddings/oleObject28.bin"/><Relationship Id="rId44" Type="http://schemas.openxmlformats.org/officeDocument/2006/relationships/oleObject" Target="../embeddings/oleObject41.bin"/><Relationship Id="rId52" Type="http://schemas.openxmlformats.org/officeDocument/2006/relationships/oleObject" Target="../embeddings/oleObject49.bin"/><Relationship Id="rId60" Type="http://schemas.openxmlformats.org/officeDocument/2006/relationships/oleObject" Target="../embeddings/oleObject57.bin"/><Relationship Id="rId4" Type="http://schemas.openxmlformats.org/officeDocument/2006/relationships/oleObject" Target="../embeddings/oleObject1.bin"/><Relationship Id="rId9" Type="http://schemas.openxmlformats.org/officeDocument/2006/relationships/oleObject" Target="../embeddings/oleObject6.bin"/><Relationship Id="rId14" Type="http://schemas.openxmlformats.org/officeDocument/2006/relationships/oleObject" Target="../embeddings/oleObject11.bin"/><Relationship Id="rId22" Type="http://schemas.openxmlformats.org/officeDocument/2006/relationships/oleObject" Target="../embeddings/oleObject19.bin"/><Relationship Id="rId27" Type="http://schemas.openxmlformats.org/officeDocument/2006/relationships/oleObject" Target="../embeddings/oleObject24.bin"/><Relationship Id="rId30" Type="http://schemas.openxmlformats.org/officeDocument/2006/relationships/oleObject" Target="../embeddings/oleObject27.bin"/><Relationship Id="rId35" Type="http://schemas.openxmlformats.org/officeDocument/2006/relationships/oleObject" Target="../embeddings/oleObject32.bin"/><Relationship Id="rId43" Type="http://schemas.openxmlformats.org/officeDocument/2006/relationships/oleObject" Target="../embeddings/oleObject40.bin"/><Relationship Id="rId48" Type="http://schemas.openxmlformats.org/officeDocument/2006/relationships/oleObject" Target="../embeddings/oleObject45.bin"/><Relationship Id="rId56" Type="http://schemas.openxmlformats.org/officeDocument/2006/relationships/oleObject" Target="../embeddings/oleObject53.bin"/><Relationship Id="rId8" Type="http://schemas.openxmlformats.org/officeDocument/2006/relationships/oleObject" Target="../embeddings/oleObject5.bin"/><Relationship Id="rId51" Type="http://schemas.openxmlformats.org/officeDocument/2006/relationships/oleObject" Target="../embeddings/oleObject48.bin"/><Relationship Id="rId3" Type="http://schemas.openxmlformats.org/officeDocument/2006/relationships/vmlDrawing" Target="../drawings/vmlDrawing1.vml"/><Relationship Id="rId12" Type="http://schemas.openxmlformats.org/officeDocument/2006/relationships/oleObject" Target="../embeddings/oleObject9.bin"/><Relationship Id="rId17" Type="http://schemas.openxmlformats.org/officeDocument/2006/relationships/oleObject" Target="../embeddings/oleObject14.bin"/><Relationship Id="rId25" Type="http://schemas.openxmlformats.org/officeDocument/2006/relationships/oleObject" Target="../embeddings/oleObject22.bin"/><Relationship Id="rId33" Type="http://schemas.openxmlformats.org/officeDocument/2006/relationships/oleObject" Target="../embeddings/oleObject30.bin"/><Relationship Id="rId38" Type="http://schemas.openxmlformats.org/officeDocument/2006/relationships/oleObject" Target="../embeddings/oleObject35.bin"/><Relationship Id="rId46" Type="http://schemas.openxmlformats.org/officeDocument/2006/relationships/oleObject" Target="../embeddings/oleObject43.bin"/><Relationship Id="rId59" Type="http://schemas.openxmlformats.org/officeDocument/2006/relationships/oleObject" Target="../embeddings/oleObject5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oleObject" Target="../embeddings/oleObject60.bin"/><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oleObject" Target="../embeddings/oleObject61.bin"/><Relationship Id="rId2" Type="http://schemas.openxmlformats.org/officeDocument/2006/relationships/vmlDrawing" Target="../drawings/vmlDrawing3.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oleObject" Target="../embeddings/oleObject62.bin"/><Relationship Id="rId2" Type="http://schemas.openxmlformats.org/officeDocument/2006/relationships/vmlDrawing" Target="../drawings/vmlDrawing4.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oleObject" Target="../embeddings/oleObject63.bin"/><Relationship Id="rId2" Type="http://schemas.openxmlformats.org/officeDocument/2006/relationships/vmlDrawing" Target="../drawings/vmlDrawing5.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Munka6"/>
  <dimension ref="A1:M46"/>
  <sheetViews>
    <sheetView topLeftCell="A13"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23" t="s">
        <v>393</v>
      </c>
      <c r="B1" s="16"/>
      <c r="C1" s="16"/>
      <c r="D1" s="16"/>
      <c r="E1" s="16"/>
      <c r="F1" s="2"/>
      <c r="G1" s="2"/>
      <c r="H1" s="2"/>
      <c r="I1" s="2"/>
      <c r="J1" s="2"/>
      <c r="K1" s="2"/>
      <c r="L1" s="2"/>
      <c r="M1" s="2"/>
    </row>
    <row r="2" spans="1:13" ht="11.25" customHeight="1">
      <c r="A2" s="16"/>
      <c r="B2" s="2"/>
      <c r="C2" s="16"/>
      <c r="D2" s="16"/>
      <c r="E2" s="16"/>
      <c r="F2" s="2"/>
      <c r="G2" s="2"/>
      <c r="H2" s="2"/>
      <c r="I2" s="2"/>
      <c r="J2" s="2"/>
      <c r="K2" s="2"/>
      <c r="L2" s="2"/>
      <c r="M2" s="2"/>
    </row>
    <row r="3" spans="1:13" ht="94.5">
      <c r="A3" s="80" t="s">
        <v>151</v>
      </c>
      <c r="B3" s="16"/>
      <c r="D3" s="15"/>
      <c r="E3" s="15"/>
    </row>
    <row r="4" spans="1:13" ht="31.5" customHeight="1">
      <c r="A4" s="153" t="s">
        <v>216</v>
      </c>
      <c r="B4" s="16"/>
      <c r="D4" s="15"/>
      <c r="E4" s="15"/>
    </row>
    <row r="5" spans="1:13" ht="15.75">
      <c r="A5" s="146" t="s">
        <v>401</v>
      </c>
      <c r="B5" s="68"/>
      <c r="D5" s="17"/>
      <c r="E5" s="15"/>
    </row>
    <row r="6" spans="1:13" ht="31.5" customHeight="1">
      <c r="A6" s="85" t="s">
        <v>205</v>
      </c>
      <c r="B6" s="16"/>
      <c r="C6" s="15"/>
      <c r="D6" s="15"/>
      <c r="E6" s="15"/>
    </row>
    <row r="7" spans="1:13" ht="15.75" customHeight="1">
      <c r="A7" s="146" t="s">
        <v>400</v>
      </c>
      <c r="B7" s="15"/>
      <c r="C7" s="15"/>
      <c r="D7" s="15"/>
      <c r="E7" s="15"/>
    </row>
    <row r="8" spans="1:13" ht="15.75" customHeight="1">
      <c r="A8" s="146" t="s">
        <v>403</v>
      </c>
      <c r="B8" s="15"/>
      <c r="C8" s="15"/>
      <c r="D8" s="15"/>
      <c r="E8" s="15"/>
    </row>
    <row r="9" spans="1:13" ht="15.75" customHeight="1">
      <c r="A9" s="146" t="s">
        <v>240</v>
      </c>
      <c r="B9" s="15"/>
      <c r="C9" s="15"/>
      <c r="D9" s="15"/>
      <c r="E9" s="15"/>
    </row>
    <row r="10" spans="1:13" ht="15.75" customHeight="1">
      <c r="A10" s="146" t="s">
        <v>404</v>
      </c>
      <c r="B10" s="15"/>
      <c r="C10" s="15"/>
      <c r="D10" s="15"/>
      <c r="E10" s="15"/>
    </row>
    <row r="11" spans="1:13" ht="15.75" customHeight="1">
      <c r="A11" s="146" t="s">
        <v>402</v>
      </c>
      <c r="D11" s="15"/>
      <c r="E11" s="15"/>
    </row>
    <row r="12" spans="1:13" ht="15.75" customHeight="1">
      <c r="A12" s="146" t="s">
        <v>405</v>
      </c>
      <c r="B12" s="15"/>
      <c r="C12" s="15"/>
      <c r="D12" s="15"/>
      <c r="E12" s="15"/>
    </row>
    <row r="13" spans="1:13" ht="15.75" customHeight="1">
      <c r="A13" s="80"/>
      <c r="B13" s="15"/>
      <c r="C13" s="15"/>
      <c r="D13" s="15"/>
      <c r="E13" s="15"/>
    </row>
    <row r="14" spans="1:13" ht="63">
      <c r="A14" s="80" t="s">
        <v>17</v>
      </c>
      <c r="B14" s="15"/>
      <c r="C14" s="15"/>
      <c r="D14" s="15"/>
      <c r="E14" s="15"/>
    </row>
    <row r="15" spans="1:13" ht="15.75" customHeight="1">
      <c r="A15" s="80"/>
      <c r="B15" s="15"/>
      <c r="C15" s="15"/>
      <c r="D15" s="15"/>
      <c r="E15" s="15"/>
    </row>
    <row r="16" spans="1:13" ht="94.5">
      <c r="A16" s="80" t="s">
        <v>152</v>
      </c>
      <c r="B16" s="15"/>
      <c r="C16" s="15"/>
      <c r="D16" s="15"/>
      <c r="E16" s="15"/>
    </row>
    <row r="17" spans="1:5" ht="15.75">
      <c r="A17" s="80"/>
      <c r="B17" s="15"/>
      <c r="C17" s="15"/>
      <c r="D17" s="15"/>
      <c r="E17" s="15"/>
    </row>
    <row r="18" spans="1:5" ht="87" customHeight="1">
      <c r="A18" s="165" t="s">
        <v>359</v>
      </c>
      <c r="B18" s="15"/>
      <c r="C18" s="15"/>
      <c r="D18" s="15"/>
      <c r="E18" s="15"/>
    </row>
    <row r="19" spans="1:5" ht="15.75" customHeight="1">
      <c r="A19" s="80"/>
      <c r="B19" s="15"/>
      <c r="C19" s="15"/>
      <c r="D19" s="15"/>
      <c r="E19" s="15"/>
    </row>
    <row r="20" spans="1:5" ht="94.5">
      <c r="A20" s="80" t="s">
        <v>22</v>
      </c>
      <c r="B20" s="15"/>
      <c r="C20" s="15"/>
      <c r="D20" s="15"/>
      <c r="E20" s="15"/>
    </row>
    <row r="21" spans="1:5" ht="15.75">
      <c r="A21" s="70"/>
      <c r="B21" s="15"/>
      <c r="C21" s="15"/>
      <c r="D21" s="15"/>
      <c r="E21" s="15"/>
    </row>
    <row r="22" spans="1:5" ht="153" customHeight="1">
      <c r="A22" s="70" t="s">
        <v>18</v>
      </c>
      <c r="B22" s="15"/>
      <c r="C22" s="15"/>
      <c r="D22" s="15"/>
      <c r="E22" s="15"/>
    </row>
    <row r="23" spans="1:5" ht="15.75">
      <c r="A23" s="70"/>
      <c r="B23" s="15"/>
      <c r="C23" s="15"/>
      <c r="D23" s="15"/>
      <c r="E23" s="15"/>
    </row>
    <row r="24" spans="1:5" ht="31.5">
      <c r="A24" s="70" t="s">
        <v>239</v>
      </c>
      <c r="B24" s="15"/>
      <c r="C24" s="15"/>
      <c r="D24" s="15"/>
      <c r="E24" s="15"/>
    </row>
    <row r="25" spans="1:5" ht="15.75">
      <c r="A25" s="70"/>
      <c r="B25" s="15"/>
      <c r="C25" s="15"/>
      <c r="D25" s="15"/>
      <c r="E25" s="15"/>
    </row>
    <row r="26" spans="1:5" ht="15.75" customHeight="1">
      <c r="A26" s="23" t="s">
        <v>394</v>
      </c>
      <c r="B26" s="15"/>
      <c r="C26" s="15"/>
      <c r="D26" s="15"/>
      <c r="E26" s="15"/>
    </row>
    <row r="27" spans="1:5" ht="15.75" customHeight="1">
      <c r="A27" s="24"/>
      <c r="B27" s="15"/>
      <c r="C27" s="15"/>
      <c r="D27" s="15"/>
    </row>
    <row r="28" spans="1:5" ht="15.75" customHeight="1">
      <c r="A28" s="15"/>
      <c r="B28" s="15"/>
      <c r="C28" s="15"/>
      <c r="D28" s="15"/>
      <c r="E28" s="15"/>
    </row>
    <row r="29" spans="1:5" ht="15.75" customHeight="1">
      <c r="A29" s="19"/>
      <c r="B29" s="15"/>
      <c r="C29" s="15"/>
      <c r="D29" s="15"/>
      <c r="E29" s="15"/>
    </row>
    <row r="30" spans="1:5" ht="15.75" customHeight="1">
      <c r="A30" s="24"/>
      <c r="B30" s="15"/>
      <c r="C30" s="15"/>
      <c r="D30" s="15"/>
      <c r="E30" s="15"/>
    </row>
    <row r="31" spans="1:5" ht="15.75" customHeight="1">
      <c r="A31" s="24"/>
      <c r="B31" s="15"/>
      <c r="C31" s="15"/>
      <c r="D31" s="15"/>
      <c r="E31" s="15"/>
    </row>
    <row r="32" spans="1:5" ht="15.75" customHeight="1">
      <c r="A32" s="15"/>
      <c r="B32" s="15"/>
      <c r="C32" s="15"/>
      <c r="D32" s="15"/>
      <c r="E32" s="15"/>
    </row>
    <row r="33" spans="1:5" ht="15.75" customHeight="1">
      <c r="A33" s="19"/>
      <c r="B33" s="15"/>
      <c r="C33" s="15"/>
      <c r="D33" s="15"/>
      <c r="E33" s="15"/>
    </row>
    <row r="34" spans="1:5" ht="15.75" customHeight="1">
      <c r="A34" s="24"/>
      <c r="B34" s="15"/>
      <c r="C34" s="15"/>
      <c r="D34" s="15"/>
      <c r="E34" s="15"/>
    </row>
    <row r="35" spans="1:5" ht="15.75" customHeight="1">
      <c r="A35" s="24"/>
      <c r="B35" s="15"/>
      <c r="C35" s="15"/>
      <c r="D35" s="15"/>
      <c r="E35" s="15"/>
    </row>
    <row r="36" spans="1:5" ht="15.75" customHeight="1">
      <c r="A36" s="24"/>
      <c r="B36" s="15"/>
      <c r="D36" s="15"/>
      <c r="E36" s="15"/>
    </row>
    <row r="37" spans="1:5" ht="15.75" customHeight="1">
      <c r="A37" s="24"/>
    </row>
    <row r="38" spans="1:5" ht="15.75" customHeight="1">
      <c r="A38" s="24"/>
    </row>
    <row r="39" spans="1:5" ht="15.75" customHeight="1">
      <c r="A39" s="24"/>
    </row>
    <row r="40" spans="1:5" ht="15.75" customHeight="1"/>
    <row r="41" spans="1:5" ht="15.75" customHeight="1">
      <c r="A41" s="18"/>
    </row>
    <row r="42" spans="1:5" ht="15.75" customHeight="1"/>
    <row r="43" spans="1:5" ht="15.75" customHeight="1"/>
    <row r="44" spans="1:5" ht="15.75" customHeight="1"/>
    <row r="45" spans="1:5" ht="15.75" customHeight="1"/>
    <row r="46"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Munka8"/>
  <dimension ref="A1:M44"/>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82" t="s">
        <v>175</v>
      </c>
      <c r="B1" s="16"/>
      <c r="C1" s="16"/>
      <c r="D1" s="16"/>
      <c r="E1" s="16"/>
      <c r="F1" s="2"/>
      <c r="G1" s="2"/>
      <c r="H1" s="2"/>
      <c r="I1" s="2"/>
      <c r="J1" s="2"/>
      <c r="K1" s="2"/>
      <c r="L1" s="2"/>
      <c r="M1" s="2"/>
    </row>
    <row r="2" spans="1:13" ht="15.75">
      <c r="A2" s="121"/>
      <c r="B2" s="16"/>
      <c r="D2" s="15"/>
      <c r="E2" s="15"/>
    </row>
    <row r="3" spans="1:13" ht="110.25">
      <c r="A3" s="80" t="s">
        <v>176</v>
      </c>
      <c r="B3" s="16"/>
      <c r="D3" s="15"/>
      <c r="E3" s="15"/>
    </row>
    <row r="4" spans="1:13" ht="15.75">
      <c r="A4" s="80"/>
      <c r="B4" s="68"/>
      <c r="D4" s="17"/>
      <c r="E4" s="15"/>
    </row>
    <row r="5" spans="1:13" ht="63">
      <c r="A5" s="80" t="s">
        <v>177</v>
      </c>
      <c r="B5" s="16"/>
      <c r="C5" s="15"/>
      <c r="D5" s="15"/>
      <c r="E5" s="15"/>
    </row>
    <row r="6" spans="1:13" ht="15.75" customHeight="1">
      <c r="A6" s="80"/>
      <c r="B6" s="69"/>
      <c r="C6" s="15"/>
      <c r="D6" s="15"/>
      <c r="E6" s="15"/>
    </row>
    <row r="7" spans="1:13" ht="47.25">
      <c r="A7" s="80" t="s">
        <v>24</v>
      </c>
      <c r="B7" s="69"/>
      <c r="C7" s="15"/>
      <c r="D7" s="15"/>
      <c r="E7" s="15"/>
    </row>
    <row r="8" spans="1:13" ht="15.75" customHeight="1">
      <c r="A8" s="80"/>
      <c r="B8" s="15"/>
      <c r="C8" s="15"/>
      <c r="D8" s="15"/>
      <c r="E8" s="15"/>
    </row>
    <row r="9" spans="1:13" ht="15.75" customHeight="1">
      <c r="A9" s="80" t="s">
        <v>178</v>
      </c>
      <c r="B9" s="15"/>
      <c r="C9" s="15"/>
      <c r="D9" s="15"/>
      <c r="E9" s="15"/>
    </row>
    <row r="10" spans="1:13" ht="15.75" customHeight="1">
      <c r="A10" s="81" t="s">
        <v>7</v>
      </c>
      <c r="B10" s="15"/>
      <c r="C10" s="15"/>
      <c r="D10" s="15"/>
      <c r="E10" s="15"/>
    </row>
    <row r="11" spans="1:13" ht="15.75">
      <c r="A11" s="81" t="s">
        <v>179</v>
      </c>
      <c r="B11" s="15"/>
      <c r="C11" s="15"/>
      <c r="D11" s="15"/>
      <c r="E11" s="15"/>
    </row>
    <row r="12" spans="1:13" ht="15.75" customHeight="1">
      <c r="A12" s="81" t="s">
        <v>14</v>
      </c>
      <c r="B12" s="15"/>
      <c r="C12" s="15"/>
      <c r="D12" s="15"/>
      <c r="E12" s="15"/>
    </row>
    <row r="13" spans="1:13" ht="15.75">
      <c r="A13" s="81" t="s">
        <v>15</v>
      </c>
      <c r="B13" s="15"/>
      <c r="C13" s="15"/>
      <c r="D13" s="15"/>
      <c r="E13" s="15"/>
    </row>
    <row r="14" spans="1:13" ht="15.75">
      <c r="A14" s="80"/>
      <c r="B14" s="15"/>
      <c r="C14" s="15"/>
      <c r="D14" s="15"/>
      <c r="E14" s="15"/>
    </row>
    <row r="15" spans="1:13" ht="47.25">
      <c r="A15" s="80" t="s">
        <v>181</v>
      </c>
      <c r="B15" s="15"/>
      <c r="C15" s="15"/>
      <c r="D15" s="15"/>
      <c r="E15" s="15"/>
    </row>
    <row r="16" spans="1:13" ht="15.75">
      <c r="A16" s="80"/>
      <c r="B16" s="15"/>
      <c r="C16" s="15"/>
      <c r="D16" s="15"/>
      <c r="E16" s="15"/>
    </row>
    <row r="17" spans="1:5" ht="47.25">
      <c r="A17" s="80" t="s">
        <v>180</v>
      </c>
      <c r="B17" s="15"/>
      <c r="C17" s="15"/>
      <c r="D17" s="15"/>
      <c r="E17" s="15"/>
    </row>
    <row r="18" spans="1:5" ht="15.75">
      <c r="A18" s="86"/>
      <c r="B18" s="15"/>
      <c r="C18" s="15"/>
      <c r="D18" s="15"/>
      <c r="E18" s="15"/>
    </row>
    <row r="19" spans="1:5" ht="15.75" customHeight="1">
      <c r="A19" s="24"/>
      <c r="B19" s="15"/>
      <c r="C19" s="15"/>
      <c r="D19" s="15"/>
      <c r="E19" s="15"/>
    </row>
    <row r="20" spans="1:5" ht="15.75">
      <c r="A20" s="70"/>
      <c r="B20" s="15"/>
      <c r="C20" s="15"/>
      <c r="D20" s="15"/>
      <c r="E20" s="15"/>
    </row>
    <row r="21" spans="1:5" ht="15.75">
      <c r="A21" s="70"/>
      <c r="B21" s="15"/>
      <c r="C21" s="15"/>
      <c r="D21" s="15"/>
      <c r="E21" s="15"/>
    </row>
    <row r="22" spans="1:5" ht="15.75">
      <c r="A22" s="70"/>
      <c r="B22" s="15"/>
      <c r="C22" s="15"/>
      <c r="D22" s="15"/>
      <c r="E22" s="15"/>
    </row>
    <row r="23" spans="1:5" ht="15.75">
      <c r="A23" s="70"/>
      <c r="B23" s="15"/>
      <c r="C23" s="15"/>
      <c r="D23" s="15"/>
      <c r="E23" s="15"/>
    </row>
    <row r="24" spans="1:5" ht="15.75" customHeight="1">
      <c r="A24" s="23"/>
      <c r="B24" s="15"/>
      <c r="C24" s="15"/>
      <c r="D24" s="15"/>
      <c r="E24" s="15"/>
    </row>
    <row r="25" spans="1:5" ht="15.75" customHeight="1">
      <c r="A25" s="24"/>
      <c r="B25" s="15"/>
      <c r="C25" s="15"/>
      <c r="D25" s="15"/>
    </row>
    <row r="26" spans="1:5" ht="15.75" customHeight="1">
      <c r="A26" s="15"/>
      <c r="B26" s="15"/>
      <c r="C26" s="15"/>
      <c r="D26" s="15"/>
      <c r="E26" s="15"/>
    </row>
    <row r="27" spans="1:5" ht="15.75" customHeight="1">
      <c r="A27" s="19"/>
      <c r="B27" s="15"/>
      <c r="C27" s="15"/>
      <c r="D27" s="15"/>
      <c r="E27" s="15"/>
    </row>
    <row r="28" spans="1:5" ht="15.75" customHeight="1">
      <c r="A28" s="24"/>
      <c r="B28" s="15"/>
      <c r="C28" s="15"/>
      <c r="D28" s="15"/>
      <c r="E28" s="15"/>
    </row>
    <row r="29" spans="1:5" ht="15.75" customHeight="1">
      <c r="A29" s="24"/>
      <c r="B29" s="15"/>
      <c r="C29" s="15"/>
      <c r="D29" s="15"/>
      <c r="E29" s="15"/>
    </row>
    <row r="30" spans="1:5" ht="15.75" customHeight="1">
      <c r="A30" s="15"/>
      <c r="B30" s="15"/>
      <c r="C30" s="15"/>
      <c r="D30" s="15"/>
      <c r="E30" s="15"/>
    </row>
    <row r="31" spans="1:5" ht="15.75" customHeight="1">
      <c r="A31" s="19"/>
      <c r="B31" s="15"/>
      <c r="C31" s="15"/>
      <c r="D31" s="15"/>
      <c r="E31" s="15"/>
    </row>
    <row r="32" spans="1:5" ht="15.75" customHeight="1">
      <c r="A32" s="24"/>
      <c r="B32" s="15"/>
      <c r="C32" s="15"/>
      <c r="D32" s="15"/>
      <c r="E32" s="15"/>
    </row>
    <row r="33" spans="1:5" ht="15.75" customHeight="1">
      <c r="A33" s="24"/>
      <c r="B33" s="15"/>
      <c r="C33" s="15"/>
      <c r="D33" s="15"/>
      <c r="E33" s="15"/>
    </row>
    <row r="34" spans="1:5" ht="15.75" customHeight="1">
      <c r="A34" s="24"/>
      <c r="B34" s="15"/>
      <c r="D34" s="15"/>
      <c r="E34" s="15"/>
    </row>
    <row r="35" spans="1:5" ht="15.75" customHeight="1">
      <c r="A35" s="24"/>
    </row>
    <row r="36" spans="1:5" ht="15.75" customHeight="1">
      <c r="A36" s="24"/>
    </row>
    <row r="37" spans="1:5" ht="15.75" customHeight="1">
      <c r="A37" s="24"/>
    </row>
    <row r="38" spans="1:5" ht="15.75" customHeight="1"/>
    <row r="39" spans="1:5" ht="15.75" customHeight="1">
      <c r="A39" s="18"/>
    </row>
    <row r="40" spans="1:5" ht="15.75" customHeight="1"/>
    <row r="41" spans="1:5" ht="15.75" customHeight="1"/>
    <row r="42" spans="1:5" ht="15.75" customHeight="1"/>
    <row r="43" spans="1:5" ht="15.75" customHeight="1"/>
    <row r="44"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sheetPr codeName="Munka53"/>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3.75" customHeight="1">
      <c r="A19" s="16"/>
      <c r="C19" s="66" t="s">
        <v>182</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144</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Munka4"/>
  <dimension ref="A1:F136"/>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+D16+D17+D20+D21</f>
        <v>0</v>
      </c>
      <c r="E15" s="5">
        <f>+E16+E17+E20+E21</f>
        <v>0</v>
      </c>
      <c r="F15" s="5">
        <f>+F16+F17+F20+F21</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c r="C18" s="45" t="s">
        <v>183</v>
      </c>
      <c r="D18" s="91"/>
      <c r="E18" s="91"/>
      <c r="F18" s="92"/>
    </row>
    <row r="19" spans="1:6" ht="15.95" customHeight="1">
      <c r="A19" s="4">
        <v>9</v>
      </c>
      <c r="B19" s="36"/>
      <c r="C19" s="45" t="s">
        <v>187</v>
      </c>
      <c r="D19" s="91"/>
      <c r="E19" s="91"/>
      <c r="F19" s="92"/>
    </row>
    <row r="20" spans="1:6" ht="15.95" customHeight="1">
      <c r="A20" s="4">
        <v>10</v>
      </c>
      <c r="B20" s="36" t="s">
        <v>324</v>
      </c>
      <c r="C20" s="45" t="s">
        <v>395</v>
      </c>
      <c r="D20" s="91"/>
      <c r="E20" s="91"/>
      <c r="F20" s="92"/>
    </row>
    <row r="21" spans="1:6" ht="15.95" customHeight="1">
      <c r="A21" s="4">
        <v>11</v>
      </c>
      <c r="B21" s="36" t="s">
        <v>327</v>
      </c>
      <c r="C21" s="45" t="s">
        <v>355</v>
      </c>
      <c r="D21" s="91"/>
      <c r="E21" s="91"/>
      <c r="F21" s="92"/>
    </row>
    <row r="22" spans="1:6" ht="15.95" customHeight="1">
      <c r="A22" s="4">
        <v>12</v>
      </c>
      <c r="B22" s="36"/>
      <c r="C22" s="45" t="s">
        <v>184</v>
      </c>
      <c r="D22" s="91"/>
      <c r="E22" s="91"/>
      <c r="F22" s="92"/>
    </row>
    <row r="23" spans="1:6" ht="15.95" customHeight="1">
      <c r="A23" s="4">
        <v>13</v>
      </c>
      <c r="B23" s="168" t="s">
        <v>131</v>
      </c>
      <c r="C23" s="169"/>
      <c r="D23" s="5">
        <f>+D11+D15</f>
        <v>0</v>
      </c>
      <c r="E23" s="5">
        <f>+E11+E15</f>
        <v>0</v>
      </c>
      <c r="F23" s="5">
        <f>+F11+F15</f>
        <v>0</v>
      </c>
    </row>
    <row r="24" spans="1:6" ht="15.95" customHeight="1">
      <c r="A24" s="4">
        <v>14</v>
      </c>
      <c r="B24" s="39" t="s">
        <v>328</v>
      </c>
      <c r="C24" s="112" t="s">
        <v>331</v>
      </c>
      <c r="D24" s="5">
        <f>+SUM(D25:D26)</f>
        <v>0</v>
      </c>
      <c r="E24" s="5">
        <f>+SUM(E25:E26)</f>
        <v>0</v>
      </c>
      <c r="F24" s="5">
        <f>+SUM(F25:F26)</f>
        <v>0</v>
      </c>
    </row>
    <row r="25" spans="1:6" ht="15.95" customHeight="1">
      <c r="A25" s="4">
        <v>15</v>
      </c>
      <c r="B25" s="36" t="s">
        <v>322</v>
      </c>
      <c r="C25" s="45" t="s">
        <v>186</v>
      </c>
      <c r="D25" s="91"/>
      <c r="E25" s="91"/>
      <c r="F25" s="92"/>
    </row>
    <row r="26" spans="1:6" ht="15.95" customHeight="1">
      <c r="A26" s="4">
        <v>16</v>
      </c>
      <c r="B26" s="36" t="s">
        <v>323</v>
      </c>
      <c r="C26" s="49" t="s">
        <v>185</v>
      </c>
      <c r="D26" s="91"/>
      <c r="E26" s="91"/>
      <c r="F26" s="92"/>
    </row>
    <row r="27" spans="1:6" ht="15.95" customHeight="1">
      <c r="A27" s="4">
        <v>17</v>
      </c>
      <c r="B27" s="39" t="s">
        <v>330</v>
      </c>
      <c r="C27" s="50" t="s">
        <v>381</v>
      </c>
      <c r="D27" s="91"/>
      <c r="E27" s="91"/>
      <c r="F27" s="92"/>
    </row>
    <row r="28" spans="1:6" ht="15.95" customHeight="1">
      <c r="A28" s="4">
        <v>18</v>
      </c>
      <c r="B28" s="39" t="s">
        <v>334</v>
      </c>
      <c r="C28" s="50" t="s">
        <v>335</v>
      </c>
      <c r="D28" s="91"/>
      <c r="E28" s="91"/>
      <c r="F28" s="92"/>
    </row>
    <row r="29" spans="1:6" ht="15.95" customHeight="1">
      <c r="A29" s="4">
        <v>19</v>
      </c>
      <c r="B29" s="39" t="s">
        <v>336</v>
      </c>
      <c r="C29" s="50" t="s">
        <v>337</v>
      </c>
      <c r="D29" s="5">
        <f>+D30+D31</f>
        <v>0</v>
      </c>
      <c r="E29" s="5">
        <f>+E30+E31</f>
        <v>0</v>
      </c>
      <c r="F29" s="5">
        <f>+F30+F31</f>
        <v>0</v>
      </c>
    </row>
    <row r="30" spans="1:6" ht="15.95" customHeight="1">
      <c r="A30" s="4">
        <v>20</v>
      </c>
      <c r="B30" s="36" t="s">
        <v>322</v>
      </c>
      <c r="C30" s="52" t="s">
        <v>369</v>
      </c>
      <c r="D30" s="91"/>
      <c r="E30" s="91"/>
      <c r="F30" s="92"/>
    </row>
    <row r="31" spans="1:6" ht="15.75" customHeight="1">
      <c r="A31" s="4">
        <v>21</v>
      </c>
      <c r="B31" s="36" t="s">
        <v>323</v>
      </c>
      <c r="C31" s="52" t="s">
        <v>350</v>
      </c>
      <c r="D31" s="91"/>
      <c r="E31" s="91"/>
      <c r="F31" s="92"/>
    </row>
    <row r="32" spans="1:6" ht="15.95" customHeight="1">
      <c r="A32" s="4">
        <v>22</v>
      </c>
      <c r="B32" s="168" t="s">
        <v>132</v>
      </c>
      <c r="C32" s="169" t="s">
        <v>340</v>
      </c>
      <c r="D32" s="5">
        <f>+D24+D27+D28+D29</f>
        <v>0</v>
      </c>
      <c r="E32" s="5">
        <f>+E24+E27+E28+E29</f>
        <v>0</v>
      </c>
      <c r="F32" s="5">
        <f>+F24+F27+F28+F29</f>
        <v>0</v>
      </c>
    </row>
    <row r="33" spans="1:6" ht="15.95" customHeight="1">
      <c r="A33" s="42"/>
      <c r="B33" s="113"/>
      <c r="C33" s="113"/>
      <c r="D33" s="7"/>
      <c r="E33" s="7"/>
      <c r="F33" s="7"/>
    </row>
    <row r="35" spans="1:6" ht="15.95" customHeight="1">
      <c r="A35" s="40" t="s">
        <v>364</v>
      </c>
      <c r="B35" s="41"/>
      <c r="C35" s="27" t="str">
        <f ca="1">+'Beviteli oldal'!$B$13</f>
        <v>2012. február 05.</v>
      </c>
      <c r="D35" s="7"/>
      <c r="E35" s="7"/>
      <c r="F35" s="14"/>
    </row>
    <row r="36" spans="1:6" ht="15.95" customHeight="1">
      <c r="A36" s="6"/>
      <c r="B36" s="42"/>
      <c r="C36" s="7"/>
      <c r="F36" s="8" t="s">
        <v>144</v>
      </c>
    </row>
    <row r="38" spans="1:6" ht="15.95" customHeight="1">
      <c r="C38" s="167" t="s">
        <v>153</v>
      </c>
      <c r="D38" s="167"/>
      <c r="E38" s="167"/>
    </row>
    <row r="57" spans="2:2" ht="15.95" customHeight="1">
      <c r="B57" s="34"/>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3">
    <mergeCell ref="C38:E38"/>
    <mergeCell ref="B23:C23"/>
    <mergeCell ref="B32:C32"/>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Munka1115"/>
  <dimension ref="A1:L97"/>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4" width="7.7109375" style="6" customWidth="1"/>
    <col min="5" max="5" width="10" style="6" customWidth="1"/>
    <col min="6" max="7" width="7.7109375" style="6" customWidth="1"/>
    <col min="8" max="8" width="10" style="6" customWidth="1"/>
    <col min="9" max="10" width="7.7109375" style="6" customWidth="1"/>
    <col min="11" max="11" width="10" style="6" customWidth="1"/>
    <col min="12" max="12" width="7.7109375" style="6" customWidth="1"/>
    <col min="13" max="16384" width="9.28515625" style="6"/>
  </cols>
  <sheetData>
    <row r="1" spans="1:12" ht="15.95" customHeight="1">
      <c r="C1" s="29" t="str">
        <f ca="1">'Beviteli oldal'!$B$7</f>
        <v>18025541-9319-521-18</v>
      </c>
    </row>
    <row r="2" spans="1:12" ht="15.95" customHeight="1">
      <c r="C2" s="64" t="s">
        <v>40</v>
      </c>
    </row>
    <row r="3" spans="1:12" ht="15.95" customHeight="1">
      <c r="J3" s="116" t="str">
        <f ca="1">+'Beviteli oldal'!$B$15</f>
        <v>2011.</v>
      </c>
      <c r="K3" s="111" t="s">
        <v>129</v>
      </c>
    </row>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304</v>
      </c>
      <c r="F7" s="12" t="s">
        <v>126</v>
      </c>
      <c r="G7" s="12" t="s">
        <v>127</v>
      </c>
      <c r="H7" s="12" t="s">
        <v>304</v>
      </c>
      <c r="I7" s="12" t="s">
        <v>126</v>
      </c>
      <c r="J7" s="12" t="s">
        <v>127</v>
      </c>
      <c r="K7" s="12" t="s">
        <v>304</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+D10+D16</f>
        <v>0</v>
      </c>
      <c r="E9" s="3">
        <f>+E10+E16</f>
        <v>0</v>
      </c>
      <c r="F9" s="104">
        <f t="shared" ref="F9:F24" si="0">+D9+E9</f>
        <v>0</v>
      </c>
      <c r="G9" s="3">
        <f>+G10+G16</f>
        <v>0</v>
      </c>
      <c r="H9" s="3">
        <f>+H10+H16</f>
        <v>0</v>
      </c>
      <c r="I9" s="3">
        <f t="shared" ref="I9:I24" si="1">+G9+H9</f>
        <v>0</v>
      </c>
      <c r="J9" s="3">
        <f>+J10+J16</f>
        <v>0</v>
      </c>
      <c r="K9" s="3">
        <f>+K10+K16</f>
        <v>0</v>
      </c>
      <c r="L9" s="3">
        <f t="shared" ref="L9:L24" si="2">+J9+K9</f>
        <v>0</v>
      </c>
    </row>
    <row r="10" spans="1:12" ht="15.95" customHeight="1">
      <c r="A10" s="4">
        <v>2</v>
      </c>
      <c r="B10" s="93" t="s">
        <v>322</v>
      </c>
      <c r="C10" s="94" t="s">
        <v>112</v>
      </c>
      <c r="D10" s="103">
        <f>+SUM(D11:D15)</f>
        <v>0</v>
      </c>
      <c r="E10" s="103">
        <f>+SUM(E11:E15)</f>
        <v>0</v>
      </c>
      <c r="F10" s="104">
        <f t="shared" si="0"/>
        <v>0</v>
      </c>
      <c r="G10" s="103">
        <f>+SUM(G11:G15)</f>
        <v>0</v>
      </c>
      <c r="H10" s="103">
        <f>+SUM(H11:H15)</f>
        <v>0</v>
      </c>
      <c r="I10" s="3">
        <f t="shared" si="1"/>
        <v>0</v>
      </c>
      <c r="J10" s="103">
        <f>+SUM(J11:J15)</f>
        <v>0</v>
      </c>
      <c r="K10" s="103">
        <f>+SUM(K11:K15)</f>
        <v>0</v>
      </c>
      <c r="L10" s="3">
        <f t="shared" si="2"/>
        <v>0</v>
      </c>
    </row>
    <row r="11" spans="1:12" ht="15.95" customHeight="1">
      <c r="A11" s="4">
        <v>3</v>
      </c>
      <c r="B11" s="95"/>
      <c r="C11" s="96" t="s">
        <v>188</v>
      </c>
      <c r="D11" s="92"/>
      <c r="E11" s="92"/>
      <c r="F11" s="104">
        <f t="shared" si="0"/>
        <v>0</v>
      </c>
      <c r="G11" s="92"/>
      <c r="H11" s="92"/>
      <c r="I11" s="3">
        <f t="shared" si="1"/>
        <v>0</v>
      </c>
      <c r="J11" s="92"/>
      <c r="K11" s="92"/>
      <c r="L11" s="3">
        <f t="shared" si="2"/>
        <v>0</v>
      </c>
    </row>
    <row r="12" spans="1:12" ht="15.95" customHeight="1">
      <c r="A12" s="4">
        <v>4</v>
      </c>
      <c r="B12" s="95"/>
      <c r="C12" s="96" t="s">
        <v>189</v>
      </c>
      <c r="D12" s="92"/>
      <c r="E12" s="92"/>
      <c r="F12" s="104">
        <f t="shared" si="0"/>
        <v>0</v>
      </c>
      <c r="G12" s="92"/>
      <c r="H12" s="92"/>
      <c r="I12" s="3">
        <f t="shared" si="1"/>
        <v>0</v>
      </c>
      <c r="J12" s="92"/>
      <c r="K12" s="92"/>
      <c r="L12" s="3">
        <f t="shared" si="2"/>
        <v>0</v>
      </c>
    </row>
    <row r="13" spans="1:12" ht="15.95" customHeight="1">
      <c r="A13" s="4">
        <v>5</v>
      </c>
      <c r="B13" s="95"/>
      <c r="C13" s="96" t="s">
        <v>190</v>
      </c>
      <c r="D13" s="92"/>
      <c r="E13" s="92"/>
      <c r="F13" s="104">
        <f t="shared" si="0"/>
        <v>0</v>
      </c>
      <c r="G13" s="92"/>
      <c r="H13" s="92"/>
      <c r="I13" s="3">
        <f t="shared" si="1"/>
        <v>0</v>
      </c>
      <c r="J13" s="92"/>
      <c r="K13" s="92"/>
      <c r="L13" s="3">
        <f t="shared" si="2"/>
        <v>0</v>
      </c>
    </row>
    <row r="14" spans="1:12" ht="15.95" customHeight="1">
      <c r="A14" s="4">
        <v>6</v>
      </c>
      <c r="B14" s="95"/>
      <c r="C14" s="96" t="s">
        <v>192</v>
      </c>
      <c r="D14" s="92"/>
      <c r="E14" s="92"/>
      <c r="F14" s="104">
        <f t="shared" si="0"/>
        <v>0</v>
      </c>
      <c r="G14" s="92"/>
      <c r="H14" s="92"/>
      <c r="I14" s="3">
        <f t="shared" si="1"/>
        <v>0</v>
      </c>
      <c r="J14" s="92"/>
      <c r="K14" s="92"/>
      <c r="L14" s="3">
        <f t="shared" si="2"/>
        <v>0</v>
      </c>
    </row>
    <row r="15" spans="1:12" ht="15.95" customHeight="1">
      <c r="A15" s="4">
        <v>7</v>
      </c>
      <c r="B15" s="95"/>
      <c r="C15" s="96" t="s">
        <v>191</v>
      </c>
      <c r="D15" s="92"/>
      <c r="E15" s="92"/>
      <c r="F15" s="104">
        <f t="shared" si="0"/>
        <v>0</v>
      </c>
      <c r="G15" s="92"/>
      <c r="H15" s="92"/>
      <c r="I15" s="3">
        <f t="shared" si="1"/>
        <v>0</v>
      </c>
      <c r="J15" s="92"/>
      <c r="K15" s="92"/>
      <c r="L15" s="3">
        <f t="shared" si="2"/>
        <v>0</v>
      </c>
    </row>
    <row r="16" spans="1:12" ht="15.95" customHeight="1">
      <c r="A16" s="4">
        <v>8</v>
      </c>
      <c r="B16" s="39" t="s">
        <v>323</v>
      </c>
      <c r="C16" s="72" t="s">
        <v>114</v>
      </c>
      <c r="D16" s="92"/>
      <c r="E16" s="92"/>
      <c r="F16" s="104">
        <f t="shared" si="0"/>
        <v>0</v>
      </c>
      <c r="G16" s="92"/>
      <c r="H16" s="92"/>
      <c r="I16" s="3">
        <f t="shared" si="1"/>
        <v>0</v>
      </c>
      <c r="J16" s="92"/>
      <c r="K16" s="92"/>
      <c r="L16" s="3">
        <f t="shared" si="2"/>
        <v>0</v>
      </c>
    </row>
    <row r="17" spans="1:12" ht="30">
      <c r="A17" s="38">
        <v>9</v>
      </c>
      <c r="B17" s="38" t="s">
        <v>325</v>
      </c>
      <c r="C17" s="43" t="s">
        <v>224</v>
      </c>
      <c r="D17" s="98">
        <f>+SUM(D18:D21)</f>
        <v>0</v>
      </c>
      <c r="E17" s="98">
        <f>+SUM(E18:E21)</f>
        <v>0</v>
      </c>
      <c r="F17" s="104">
        <f t="shared" si="0"/>
        <v>0</v>
      </c>
      <c r="G17" s="98">
        <f>+SUM(G18:G21)</f>
        <v>0</v>
      </c>
      <c r="H17" s="98">
        <f>+SUM(H18:H21)</f>
        <v>0</v>
      </c>
      <c r="I17" s="3">
        <f t="shared" si="1"/>
        <v>0</v>
      </c>
      <c r="J17" s="98">
        <f>+SUM(J18:J21)</f>
        <v>0</v>
      </c>
      <c r="K17" s="98">
        <f>+SUM(K18:K21)</f>
        <v>0</v>
      </c>
      <c r="L17" s="3">
        <f t="shared" si="2"/>
        <v>0</v>
      </c>
    </row>
    <row r="18" spans="1:12" ht="15.95" customHeight="1">
      <c r="A18" s="4">
        <v>10</v>
      </c>
      <c r="B18" s="39" t="s">
        <v>324</v>
      </c>
      <c r="C18" s="72" t="s">
        <v>122</v>
      </c>
      <c r="D18" s="92"/>
      <c r="E18" s="92"/>
      <c r="F18" s="104">
        <f t="shared" si="0"/>
        <v>0</v>
      </c>
      <c r="G18" s="92"/>
      <c r="H18" s="92"/>
      <c r="I18" s="3">
        <f t="shared" si="1"/>
        <v>0</v>
      </c>
      <c r="J18" s="92"/>
      <c r="K18" s="92"/>
      <c r="L18" s="3">
        <f t="shared" si="2"/>
        <v>0</v>
      </c>
    </row>
    <row r="19" spans="1:12" ht="15.95" customHeight="1">
      <c r="A19" s="4">
        <v>11</v>
      </c>
      <c r="B19" s="39" t="s">
        <v>327</v>
      </c>
      <c r="C19" s="72" t="s">
        <v>123</v>
      </c>
      <c r="D19" s="92"/>
      <c r="E19" s="92"/>
      <c r="F19" s="104">
        <f t="shared" si="0"/>
        <v>0</v>
      </c>
      <c r="G19" s="92"/>
      <c r="H19" s="92"/>
      <c r="I19" s="3">
        <f t="shared" si="1"/>
        <v>0</v>
      </c>
      <c r="J19" s="92"/>
      <c r="K19" s="92"/>
      <c r="L19" s="3">
        <f t="shared" si="2"/>
        <v>0</v>
      </c>
    </row>
    <row r="20" spans="1:12" ht="15.75" customHeight="1">
      <c r="A20" s="4">
        <v>12</v>
      </c>
      <c r="B20" s="39" t="s">
        <v>332</v>
      </c>
      <c r="C20" s="72" t="s">
        <v>124</v>
      </c>
      <c r="D20" s="92"/>
      <c r="E20" s="92"/>
      <c r="F20" s="104">
        <f t="shared" si="0"/>
        <v>0</v>
      </c>
      <c r="G20" s="92"/>
      <c r="H20" s="92"/>
      <c r="I20" s="3">
        <f t="shared" si="1"/>
        <v>0</v>
      </c>
      <c r="J20" s="92"/>
      <c r="K20" s="92"/>
      <c r="L20" s="3">
        <f t="shared" si="2"/>
        <v>0</v>
      </c>
    </row>
    <row r="21" spans="1:12" ht="15.75" customHeight="1">
      <c r="A21" s="4">
        <v>13</v>
      </c>
      <c r="B21" s="37" t="s">
        <v>333</v>
      </c>
      <c r="C21" s="53" t="s">
        <v>115</v>
      </c>
      <c r="D21" s="92"/>
      <c r="E21" s="92"/>
      <c r="F21" s="104">
        <f t="shared" si="0"/>
        <v>0</v>
      </c>
      <c r="G21" s="92"/>
      <c r="H21" s="92"/>
      <c r="I21" s="3">
        <f t="shared" si="1"/>
        <v>0</v>
      </c>
      <c r="J21" s="92"/>
      <c r="K21" s="92"/>
      <c r="L21" s="3">
        <f t="shared" si="2"/>
        <v>0</v>
      </c>
    </row>
    <row r="22" spans="1:12" ht="15.75" customHeight="1">
      <c r="A22" s="4">
        <v>14</v>
      </c>
      <c r="B22" s="38" t="s">
        <v>328</v>
      </c>
      <c r="C22" s="46" t="s">
        <v>120</v>
      </c>
      <c r="D22" s="97">
        <f>+D10-D18-D21</f>
        <v>0</v>
      </c>
      <c r="E22" s="97">
        <f>+E10-E18-E21</f>
        <v>0</v>
      </c>
      <c r="F22" s="104">
        <f t="shared" si="0"/>
        <v>0</v>
      </c>
      <c r="G22" s="97">
        <f>+G10-G18-G21</f>
        <v>0</v>
      </c>
      <c r="H22" s="97">
        <f>+H10-H18-H21</f>
        <v>0</v>
      </c>
      <c r="I22" s="3">
        <f t="shared" si="1"/>
        <v>0</v>
      </c>
      <c r="J22" s="97">
        <f>+J10-J18-J21</f>
        <v>0</v>
      </c>
      <c r="K22" s="97">
        <f>+K10-K18-K21</f>
        <v>0</v>
      </c>
      <c r="L22" s="3">
        <f t="shared" si="2"/>
        <v>0</v>
      </c>
    </row>
    <row r="23" spans="1:12" ht="15.75" customHeight="1">
      <c r="A23" s="4">
        <v>15</v>
      </c>
      <c r="B23" s="36" t="s">
        <v>330</v>
      </c>
      <c r="C23" s="46" t="s">
        <v>118</v>
      </c>
      <c r="D23" s="97">
        <f>+D16-(D19+D20)</f>
        <v>0</v>
      </c>
      <c r="E23" s="97">
        <f>+E16-(E19+E20)</f>
        <v>0</v>
      </c>
      <c r="F23" s="104">
        <f t="shared" si="0"/>
        <v>0</v>
      </c>
      <c r="G23" s="97">
        <f>+G16-(G19+G20)</f>
        <v>0</v>
      </c>
      <c r="H23" s="97">
        <f>+H16-(H19+H20)</f>
        <v>0</v>
      </c>
      <c r="I23" s="3">
        <f t="shared" si="1"/>
        <v>0</v>
      </c>
      <c r="J23" s="97">
        <f>+J16-(J19+J20)</f>
        <v>0</v>
      </c>
      <c r="K23" s="97">
        <f>+K16-(K19+K20)</f>
        <v>0</v>
      </c>
      <c r="L23" s="3">
        <f t="shared" si="2"/>
        <v>0</v>
      </c>
    </row>
    <row r="24" spans="1:12" ht="15.95" customHeight="1">
      <c r="A24" s="4">
        <v>16</v>
      </c>
      <c r="B24" s="36" t="s">
        <v>334</v>
      </c>
      <c r="C24" s="51" t="s">
        <v>204</v>
      </c>
      <c r="D24" s="99">
        <f>+D9-D17+D21</f>
        <v>0</v>
      </c>
      <c r="E24" s="99">
        <f>+E9-E17+E21</f>
        <v>0</v>
      </c>
      <c r="F24" s="104">
        <f t="shared" si="0"/>
        <v>0</v>
      </c>
      <c r="G24" s="99">
        <f>+G9-G17+G21</f>
        <v>0</v>
      </c>
      <c r="H24" s="99">
        <f>+H9-H17+H21</f>
        <v>0</v>
      </c>
      <c r="I24" s="3">
        <f t="shared" si="1"/>
        <v>0</v>
      </c>
      <c r="J24" s="99">
        <f>+J9-J17+J21</f>
        <v>0</v>
      </c>
      <c r="K24" s="99">
        <f>+K9-K17+K21</f>
        <v>0</v>
      </c>
      <c r="L24" s="3">
        <f t="shared" si="2"/>
        <v>0</v>
      </c>
    </row>
    <row r="25" spans="1:12" ht="15.95" customHeight="1">
      <c r="A25" s="42"/>
      <c r="B25" s="42"/>
      <c r="C25" s="47"/>
      <c r="D25" s="14"/>
      <c r="E25" s="14"/>
      <c r="F25" s="14"/>
      <c r="G25" s="7"/>
      <c r="H25" s="7"/>
      <c r="I25" s="7"/>
      <c r="J25" s="14"/>
      <c r="K25" s="14"/>
      <c r="L25" s="14"/>
    </row>
    <row r="26" spans="1:12" ht="15.95" customHeight="1">
      <c r="A26" s="40" t="s">
        <v>364</v>
      </c>
      <c r="B26" s="54"/>
      <c r="C26" s="27" t="str">
        <f ca="1">+'Beviteli oldal'!$B$13</f>
        <v>2012. február 05.</v>
      </c>
      <c r="D26" s="7"/>
      <c r="E26" s="7"/>
      <c r="F26" s="7"/>
      <c r="G26" s="7"/>
      <c r="H26" s="7"/>
      <c r="I26" s="7"/>
      <c r="J26" s="14"/>
      <c r="K26" s="14"/>
      <c r="L26" s="14"/>
    </row>
    <row r="27" spans="1:12" ht="15.95" customHeight="1">
      <c r="A27" s="6"/>
      <c r="B27" s="42"/>
      <c r="C27" s="7"/>
      <c r="G27" s="8"/>
      <c r="H27" s="8"/>
      <c r="K27" s="8" t="s">
        <v>144</v>
      </c>
    </row>
    <row r="28" spans="1:12" ht="15.95" customHeight="1">
      <c r="A28" s="6"/>
      <c r="B28" s="42"/>
      <c r="D28" s="42" t="s">
        <v>365</v>
      </c>
      <c r="G28" s="8"/>
      <c r="H28" s="8"/>
      <c r="I28" s="8"/>
    </row>
    <row r="45" spans="2:2" ht="15.95" customHeight="1">
      <c r="B45" s="34"/>
    </row>
    <row r="50" spans="2:2" ht="15.95" customHeight="1">
      <c r="B50" s="34"/>
    </row>
    <row r="62" spans="2:2" ht="15.95" customHeight="1">
      <c r="B62" s="34"/>
    </row>
    <row r="67" spans="2:2" ht="15.95" customHeight="1">
      <c r="B67" s="34"/>
    </row>
    <row r="70" spans="2:2" ht="15.95" customHeight="1">
      <c r="B70" s="34"/>
    </row>
    <row r="73" spans="2:2" ht="15.95" customHeight="1">
      <c r="B73" s="34"/>
    </row>
    <row r="92" spans="2:2" ht="15.95" customHeight="1">
      <c r="B92" s="34"/>
    </row>
    <row r="97" spans="2:2" ht="15.95" customHeight="1">
      <c r="B97"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31496062992125984" right="0.31496062992125984" top="0.59055118110236227" bottom="0.59055118110236227" header="0.51181102362204722" footer="0.51181102362204722"/>
  <pageSetup paperSize="9" scale="96"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Munka9"/>
  <dimension ref="A1:M45"/>
  <sheetViews>
    <sheetView topLeftCell="A19" workbookViewId="0">
      <selection activeCell="A26" sqref="A26"/>
    </sheetView>
  </sheetViews>
  <sheetFormatPr defaultColWidth="10.7109375" defaultRowHeight="12" customHeight="1"/>
  <cols>
    <col min="1" max="1" width="92.5703125" style="1" customWidth="1"/>
    <col min="2" max="4" width="12.7109375" style="1" customWidth="1"/>
    <col min="5" max="16384" width="10.7109375" style="1"/>
  </cols>
  <sheetData>
    <row r="1" spans="1:13" ht="56.25">
      <c r="A1" s="122" t="s">
        <v>25</v>
      </c>
      <c r="B1" s="16"/>
      <c r="C1" s="16"/>
      <c r="D1" s="16"/>
      <c r="E1" s="16"/>
      <c r="F1" s="2"/>
      <c r="G1" s="2"/>
      <c r="H1" s="2"/>
      <c r="I1" s="2"/>
      <c r="J1" s="2"/>
      <c r="K1" s="2"/>
      <c r="L1" s="2"/>
      <c r="M1" s="2"/>
    </row>
    <row r="2" spans="1:13" ht="15.75">
      <c r="A2" s="80"/>
      <c r="B2" s="16"/>
      <c r="D2" s="15"/>
      <c r="E2" s="15"/>
    </row>
    <row r="3" spans="1:13" ht="63">
      <c r="A3" s="83" t="s">
        <v>195</v>
      </c>
      <c r="B3" s="16"/>
      <c r="D3" s="15"/>
      <c r="E3" s="15"/>
    </row>
    <row r="4" spans="1:13" ht="78.75">
      <c r="A4" s="80" t="s">
        <v>196</v>
      </c>
      <c r="B4" s="68"/>
      <c r="D4" s="17"/>
      <c r="E4" s="15"/>
    </row>
    <row r="5" spans="1:13" ht="110.25">
      <c r="A5" s="80" t="s">
        <v>242</v>
      </c>
      <c r="B5" s="16"/>
      <c r="C5" s="15"/>
      <c r="D5" s="15"/>
      <c r="E5" s="15"/>
    </row>
    <row r="6" spans="1:13" ht="15.75" customHeight="1">
      <c r="A6" s="80"/>
      <c r="B6" s="15"/>
      <c r="C6" s="15"/>
      <c r="D6" s="15"/>
      <c r="E6" s="15"/>
    </row>
    <row r="7" spans="1:13" ht="110.25">
      <c r="A7" s="83" t="s">
        <v>197</v>
      </c>
      <c r="B7" s="69"/>
      <c r="C7" s="15"/>
      <c r="D7" s="15"/>
      <c r="E7" s="15"/>
    </row>
    <row r="8" spans="1:13" ht="15.75" customHeight="1">
      <c r="A8" s="80"/>
      <c r="B8" s="69"/>
      <c r="C8" s="15"/>
      <c r="D8" s="15"/>
      <c r="E8" s="15"/>
    </row>
    <row r="9" spans="1:13" ht="94.5">
      <c r="A9" s="80" t="s">
        <v>198</v>
      </c>
      <c r="B9" s="15"/>
      <c r="C9" s="15"/>
      <c r="D9" s="15"/>
      <c r="E9" s="15"/>
    </row>
    <row r="10" spans="1:13" ht="15.75" customHeight="1">
      <c r="A10" s="80"/>
      <c r="B10" s="15"/>
      <c r="C10" s="15"/>
      <c r="D10" s="15"/>
      <c r="E10" s="15"/>
    </row>
    <row r="11" spans="1:13" ht="47.25">
      <c r="A11" s="80" t="s">
        <v>241</v>
      </c>
      <c r="D11" s="15"/>
      <c r="E11" s="15"/>
    </row>
    <row r="12" spans="1:13" ht="15.75" customHeight="1">
      <c r="A12" s="80"/>
      <c r="B12" s="15"/>
      <c r="C12" s="15"/>
      <c r="D12" s="15"/>
      <c r="E12" s="15"/>
    </row>
    <row r="13" spans="1:13" ht="63">
      <c r="A13" s="80" t="s">
        <v>199</v>
      </c>
      <c r="B13" s="15"/>
      <c r="C13" s="15"/>
      <c r="D13" s="15"/>
      <c r="E13" s="15"/>
    </row>
    <row r="14" spans="1:13" ht="31.5">
      <c r="A14" s="80" t="s">
        <v>200</v>
      </c>
      <c r="B14" s="15"/>
      <c r="C14" s="15"/>
      <c r="D14" s="15"/>
      <c r="E14" s="15"/>
    </row>
    <row r="15" spans="1:13" ht="15.75">
      <c r="A15" s="81" t="s">
        <v>7</v>
      </c>
      <c r="B15" s="15"/>
      <c r="C15" s="15"/>
      <c r="D15" s="15"/>
      <c r="E15" s="15"/>
    </row>
    <row r="16" spans="1:13" ht="15.75">
      <c r="A16" s="81" t="s">
        <v>201</v>
      </c>
      <c r="B16" s="15"/>
      <c r="C16" s="15"/>
      <c r="D16" s="15"/>
      <c r="E16" s="15"/>
    </row>
    <row r="17" spans="1:5" ht="15.75">
      <c r="A17" s="81" t="s">
        <v>8</v>
      </c>
      <c r="B17" s="15"/>
      <c r="C17" s="15"/>
      <c r="D17" s="15"/>
      <c r="E17" s="15"/>
    </row>
    <row r="18" spans="1:5" ht="15.75">
      <c r="A18" s="81" t="s">
        <v>202</v>
      </c>
      <c r="B18" s="15"/>
      <c r="C18" s="15"/>
      <c r="D18" s="15"/>
      <c r="E18" s="15"/>
    </row>
    <row r="19" spans="1:5" ht="15.75">
      <c r="A19" s="81" t="s">
        <v>14</v>
      </c>
      <c r="B19" s="15"/>
      <c r="C19" s="15"/>
      <c r="D19" s="15"/>
      <c r="E19" s="15"/>
    </row>
    <row r="20" spans="1:5" ht="15.75" customHeight="1">
      <c r="A20" s="81" t="s">
        <v>15</v>
      </c>
      <c r="B20" s="15"/>
      <c r="C20" s="15"/>
      <c r="D20" s="15"/>
      <c r="E20" s="15"/>
    </row>
    <row r="21" spans="1:5" ht="15.75">
      <c r="A21" s="80"/>
      <c r="B21" s="15"/>
      <c r="C21" s="15"/>
      <c r="D21" s="15"/>
      <c r="E21" s="15"/>
    </row>
    <row r="22" spans="1:5" ht="63">
      <c r="A22" s="83" t="s">
        <v>225</v>
      </c>
      <c r="B22" s="15"/>
      <c r="C22" s="15"/>
      <c r="D22" s="15"/>
      <c r="E22" s="15"/>
    </row>
    <row r="23" spans="1:5" ht="15.75">
      <c r="A23" s="83"/>
      <c r="B23" s="15"/>
      <c r="C23" s="15"/>
      <c r="D23" s="15"/>
      <c r="E23" s="15"/>
    </row>
    <row r="24" spans="1:5" ht="47.25" customHeight="1">
      <c r="A24" s="83" t="s">
        <v>203</v>
      </c>
      <c r="B24" s="15"/>
      <c r="C24" s="15"/>
      <c r="D24" s="15"/>
      <c r="E24" s="15"/>
    </row>
    <row r="25" spans="1:5" ht="15.75" customHeight="1">
      <c r="A25" s="83"/>
      <c r="B25" s="15"/>
      <c r="C25" s="15"/>
      <c r="D25" s="15"/>
      <c r="E25" s="15"/>
    </row>
    <row r="26" spans="1:5" ht="94.5">
      <c r="A26" s="83" t="s">
        <v>206</v>
      </c>
      <c r="B26" s="15"/>
      <c r="C26" s="15"/>
      <c r="D26" s="15"/>
    </row>
    <row r="27" spans="1:5" ht="15.75" customHeight="1">
      <c r="A27" s="83"/>
      <c r="B27" s="15"/>
      <c r="C27" s="15"/>
      <c r="D27" s="15"/>
      <c r="E27" s="15"/>
    </row>
    <row r="28" spans="1:5" ht="47.25">
      <c r="A28" s="83" t="s">
        <v>207</v>
      </c>
      <c r="B28" s="15"/>
      <c r="C28" s="15"/>
      <c r="D28" s="15"/>
      <c r="E28" s="15"/>
    </row>
    <row r="29" spans="1:5" ht="15.75" customHeight="1">
      <c r="A29" s="80"/>
      <c r="B29" s="15"/>
      <c r="C29" s="15"/>
      <c r="D29" s="15"/>
      <c r="E29" s="15"/>
    </row>
    <row r="30" spans="1:5" ht="94.5">
      <c r="A30" s="80" t="s">
        <v>26</v>
      </c>
      <c r="B30" s="15"/>
      <c r="C30" s="15"/>
      <c r="D30" s="15"/>
      <c r="E30" s="15"/>
    </row>
    <row r="31" spans="1:5" ht="15.75" customHeight="1">
      <c r="A31" s="15"/>
      <c r="B31" s="15"/>
      <c r="C31" s="15"/>
      <c r="D31" s="15"/>
      <c r="E31" s="15"/>
    </row>
    <row r="32" spans="1:5" ht="15.75" customHeight="1">
      <c r="A32" s="19"/>
      <c r="B32" s="15"/>
      <c r="C32" s="15"/>
      <c r="D32" s="15"/>
      <c r="E32" s="15"/>
    </row>
    <row r="33" spans="1:5" ht="15.75" customHeight="1">
      <c r="A33" s="24"/>
      <c r="B33" s="15"/>
      <c r="C33" s="15"/>
      <c r="D33" s="15"/>
      <c r="E33" s="15"/>
    </row>
    <row r="34" spans="1:5" ht="15.75" customHeight="1">
      <c r="A34" s="24"/>
      <c r="B34" s="15"/>
      <c r="C34" s="15"/>
      <c r="D34" s="15"/>
      <c r="E34" s="15"/>
    </row>
    <row r="35" spans="1:5" ht="15.75" customHeight="1">
      <c r="A35" s="24"/>
      <c r="B35" s="15"/>
      <c r="D35" s="15"/>
      <c r="E35" s="15"/>
    </row>
    <row r="36" spans="1:5" ht="15.75" customHeight="1">
      <c r="A36" s="24"/>
    </row>
    <row r="37" spans="1:5" ht="15.75" customHeight="1">
      <c r="A37" s="24"/>
    </row>
    <row r="38" spans="1:5" ht="15.75" customHeight="1">
      <c r="A38" s="24"/>
    </row>
    <row r="39" spans="1:5" ht="15.75" customHeight="1"/>
    <row r="40" spans="1:5" ht="15.75" customHeight="1">
      <c r="A40" s="18"/>
    </row>
    <row r="41" spans="1:5" ht="15.75" customHeight="1"/>
    <row r="42" spans="1:5" ht="15.75" customHeight="1"/>
    <row r="43" spans="1:5" ht="15.75" customHeight="1"/>
    <row r="44" spans="1:5" ht="15.75" customHeight="1"/>
    <row r="45"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Munka54"/>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3.75" customHeight="1">
      <c r="A19" s="16"/>
      <c r="C19" s="66" t="s">
        <v>193</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145</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Munka10"/>
  <dimension ref="A1:F136"/>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t="s">
        <v>324</v>
      </c>
      <c r="C18" s="45" t="s">
        <v>395</v>
      </c>
      <c r="D18" s="91"/>
      <c r="E18" s="91"/>
      <c r="F18" s="92"/>
    </row>
    <row r="19" spans="1:6" ht="15.95" customHeight="1">
      <c r="A19" s="4">
        <v>9</v>
      </c>
      <c r="B19" s="36" t="s">
        <v>327</v>
      </c>
      <c r="C19" s="45" t="s">
        <v>355</v>
      </c>
      <c r="D19" s="91"/>
      <c r="E19" s="91"/>
      <c r="F19" s="92"/>
    </row>
    <row r="20" spans="1:6" ht="15.95" customHeight="1">
      <c r="A20" s="4">
        <v>10</v>
      </c>
      <c r="B20" s="168" t="s">
        <v>131</v>
      </c>
      <c r="C20" s="169"/>
      <c r="D20" s="5">
        <f>+D11+D15</f>
        <v>0</v>
      </c>
      <c r="E20" s="5">
        <f>+E11+E15</f>
        <v>0</v>
      </c>
      <c r="F20" s="5">
        <f>+F11+F15</f>
        <v>0</v>
      </c>
    </row>
    <row r="21" spans="1:6" ht="15.95" customHeight="1">
      <c r="A21" s="4">
        <v>11</v>
      </c>
      <c r="B21" s="39" t="s">
        <v>328</v>
      </c>
      <c r="C21" s="112" t="s">
        <v>331</v>
      </c>
      <c r="D21" s="5">
        <f>+SUM(D22:D26)</f>
        <v>0</v>
      </c>
      <c r="E21" s="5">
        <f>+SUM(E22:E26)</f>
        <v>0</v>
      </c>
      <c r="F21" s="5">
        <f>+SUM(F22:F26)</f>
        <v>0</v>
      </c>
    </row>
    <row r="22" spans="1:6" ht="15.95" customHeight="1">
      <c r="A22" s="4">
        <v>12</v>
      </c>
      <c r="B22" s="36" t="s">
        <v>322</v>
      </c>
      <c r="C22" s="45" t="s">
        <v>194</v>
      </c>
      <c r="D22" s="91"/>
      <c r="E22" s="91"/>
      <c r="F22" s="92"/>
    </row>
    <row r="23" spans="1:6" ht="15.95" customHeight="1">
      <c r="A23" s="4">
        <v>13</v>
      </c>
      <c r="B23" s="36" t="s">
        <v>323</v>
      </c>
      <c r="C23" s="45" t="s">
        <v>42</v>
      </c>
      <c r="D23" s="91"/>
      <c r="E23" s="91"/>
      <c r="F23" s="92"/>
    </row>
    <row r="24" spans="1:6" ht="15.95" customHeight="1">
      <c r="A24" s="4">
        <v>14</v>
      </c>
      <c r="B24" s="36" t="s">
        <v>324</v>
      </c>
      <c r="C24" s="45" t="s">
        <v>353</v>
      </c>
      <c r="D24" s="91"/>
      <c r="E24" s="91"/>
      <c r="F24" s="92"/>
    </row>
    <row r="25" spans="1:6" ht="15.95" customHeight="1">
      <c r="A25" s="4">
        <v>15</v>
      </c>
      <c r="B25" s="36" t="s">
        <v>327</v>
      </c>
      <c r="C25" s="45" t="s">
        <v>43</v>
      </c>
      <c r="D25" s="91"/>
      <c r="E25" s="91"/>
      <c r="F25" s="92"/>
    </row>
    <row r="26" spans="1:6" ht="15.95" customHeight="1">
      <c r="A26" s="4">
        <v>16</v>
      </c>
      <c r="B26" s="36" t="s">
        <v>332</v>
      </c>
      <c r="C26" s="49" t="s">
        <v>44</v>
      </c>
      <c r="D26" s="91"/>
      <c r="E26" s="91"/>
      <c r="F26" s="92"/>
    </row>
    <row r="27" spans="1:6" ht="15.95" customHeight="1">
      <c r="A27" s="4">
        <v>17</v>
      </c>
      <c r="B27" s="39" t="s">
        <v>330</v>
      </c>
      <c r="C27" s="50" t="s">
        <v>381</v>
      </c>
      <c r="D27" s="91"/>
      <c r="E27" s="91"/>
      <c r="F27" s="92"/>
    </row>
    <row r="28" spans="1:6" ht="15.95" customHeight="1">
      <c r="A28" s="4">
        <v>18</v>
      </c>
      <c r="B28" s="39" t="s">
        <v>334</v>
      </c>
      <c r="C28" s="50" t="s">
        <v>335</v>
      </c>
      <c r="D28" s="91"/>
      <c r="E28" s="91"/>
      <c r="F28" s="92"/>
    </row>
    <row r="29" spans="1:6" ht="15.95" customHeight="1">
      <c r="A29" s="4">
        <v>19</v>
      </c>
      <c r="B29" s="39" t="s">
        <v>336</v>
      </c>
      <c r="C29" s="50" t="s">
        <v>337</v>
      </c>
      <c r="D29" s="5">
        <f>+D30+D31</f>
        <v>0</v>
      </c>
      <c r="E29" s="5">
        <f>+E30+E31</f>
        <v>0</v>
      </c>
      <c r="F29" s="5">
        <f>+F30+F31</f>
        <v>0</v>
      </c>
    </row>
    <row r="30" spans="1:6" ht="15.95" customHeight="1">
      <c r="A30" s="4">
        <v>20</v>
      </c>
      <c r="B30" s="36" t="s">
        <v>322</v>
      </c>
      <c r="C30" s="52" t="s">
        <v>369</v>
      </c>
      <c r="D30" s="91"/>
      <c r="E30" s="91"/>
      <c r="F30" s="92"/>
    </row>
    <row r="31" spans="1:6" ht="15.75" customHeight="1">
      <c r="A31" s="4">
        <v>21</v>
      </c>
      <c r="B31" s="36" t="s">
        <v>323</v>
      </c>
      <c r="C31" s="52" t="s">
        <v>350</v>
      </c>
      <c r="D31" s="91"/>
      <c r="E31" s="91"/>
      <c r="F31" s="92"/>
    </row>
    <row r="32" spans="1:6" ht="15.95" customHeight="1">
      <c r="A32" s="4">
        <v>22</v>
      </c>
      <c r="B32" s="168" t="s">
        <v>132</v>
      </c>
      <c r="C32" s="169" t="s">
        <v>340</v>
      </c>
      <c r="D32" s="5">
        <f>+D21+D27+D28+D29</f>
        <v>0</v>
      </c>
      <c r="E32" s="5">
        <f>+E21+E27+E28+E29</f>
        <v>0</v>
      </c>
      <c r="F32" s="5">
        <f>+F21+F27+F28+F29</f>
        <v>0</v>
      </c>
    </row>
    <row r="33" spans="1:6" ht="15.95" customHeight="1">
      <c r="A33" s="42"/>
      <c r="B33" s="113"/>
      <c r="C33" s="113"/>
      <c r="D33" s="7"/>
      <c r="E33" s="7"/>
      <c r="F33" s="7"/>
    </row>
    <row r="35" spans="1:6" ht="15.95" customHeight="1">
      <c r="A35" s="40" t="s">
        <v>364</v>
      </c>
      <c r="B35" s="41"/>
      <c r="C35" s="27" t="str">
        <f ca="1">+'Beviteli oldal'!$B$13</f>
        <v>2012. február 05.</v>
      </c>
      <c r="D35" s="7"/>
      <c r="E35" s="7"/>
      <c r="F35" s="14"/>
    </row>
    <row r="36" spans="1:6" ht="15.95" customHeight="1">
      <c r="A36" s="6"/>
      <c r="B36" s="42"/>
      <c r="C36" s="7"/>
      <c r="F36" s="8" t="s">
        <v>145</v>
      </c>
    </row>
    <row r="38" spans="1:6" ht="15.95" customHeight="1">
      <c r="C38" s="167" t="s">
        <v>153</v>
      </c>
      <c r="D38" s="167"/>
      <c r="E38" s="167"/>
    </row>
    <row r="57" spans="2:2" ht="15.95" customHeight="1">
      <c r="B57" s="34"/>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3">
    <mergeCell ref="C38:E38"/>
    <mergeCell ref="B20:C20"/>
    <mergeCell ref="B32:C32"/>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Munka1116"/>
  <dimension ref="A1:L103"/>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+D10+D20</f>
        <v>0</v>
      </c>
      <c r="E9" s="3">
        <f>+E10+E20</f>
        <v>0</v>
      </c>
      <c r="F9" s="104">
        <f t="shared" ref="F9:F31" si="0">+D9+E9</f>
        <v>0</v>
      </c>
      <c r="G9" s="3">
        <f>+G10+G20</f>
        <v>0</v>
      </c>
      <c r="H9" s="3">
        <f>+H10+H20</f>
        <v>0</v>
      </c>
      <c r="I9" s="3">
        <f t="shared" ref="I9:I31" si="1">+G9+H9</f>
        <v>0</v>
      </c>
      <c r="J9" s="3">
        <f>+J10+J20</f>
        <v>0</v>
      </c>
      <c r="K9" s="3">
        <f>+K10+K20</f>
        <v>0</v>
      </c>
      <c r="L9" s="3">
        <f t="shared" ref="L9:L31" si="2">+J9+K9</f>
        <v>0</v>
      </c>
    </row>
    <row r="10" spans="1:12" ht="15.95" customHeight="1">
      <c r="A10" s="4">
        <v>2</v>
      </c>
      <c r="B10" s="93" t="s">
        <v>322</v>
      </c>
      <c r="C10" s="94" t="s">
        <v>112</v>
      </c>
      <c r="D10" s="92"/>
      <c r="E10" s="92"/>
      <c r="F10" s="104">
        <f t="shared" si="0"/>
        <v>0</v>
      </c>
      <c r="G10" s="92"/>
      <c r="H10" s="92"/>
      <c r="I10" s="3">
        <f t="shared" si="1"/>
        <v>0</v>
      </c>
      <c r="J10" s="92"/>
      <c r="K10" s="92"/>
      <c r="L10" s="3">
        <f t="shared" si="2"/>
        <v>0</v>
      </c>
    </row>
    <row r="11" spans="1:12" ht="15.95" customHeight="1">
      <c r="A11" s="4">
        <v>3</v>
      </c>
      <c r="B11" s="95"/>
      <c r="C11" s="96" t="s">
        <v>113</v>
      </c>
      <c r="D11" s="103">
        <f>+SUM(D12:D17)</f>
        <v>0</v>
      </c>
      <c r="E11" s="103">
        <f>+SUM(E12:E17)</f>
        <v>0</v>
      </c>
      <c r="F11" s="104">
        <f t="shared" si="0"/>
        <v>0</v>
      </c>
      <c r="G11" s="103">
        <f>+SUM(G12:G17)</f>
        <v>0</v>
      </c>
      <c r="H11" s="103">
        <f>+SUM(H12:H17)</f>
        <v>0</v>
      </c>
      <c r="I11" s="3">
        <f t="shared" si="1"/>
        <v>0</v>
      </c>
      <c r="J11" s="103">
        <f>+SUM(J12:J17)</f>
        <v>0</v>
      </c>
      <c r="K11" s="103">
        <f>+SUM(K12:K17)</f>
        <v>0</v>
      </c>
      <c r="L11" s="3">
        <f t="shared" si="2"/>
        <v>0</v>
      </c>
    </row>
    <row r="12" spans="1:12" ht="15.95" customHeight="1">
      <c r="A12" s="4">
        <v>4</v>
      </c>
      <c r="B12" s="95"/>
      <c r="C12" s="96" t="s">
        <v>210</v>
      </c>
      <c r="D12" s="92"/>
      <c r="E12" s="92"/>
      <c r="F12" s="104">
        <f t="shared" si="0"/>
        <v>0</v>
      </c>
      <c r="G12" s="92"/>
      <c r="H12" s="92"/>
      <c r="I12" s="3">
        <f t="shared" si="1"/>
        <v>0</v>
      </c>
      <c r="J12" s="92"/>
      <c r="K12" s="92"/>
      <c r="L12" s="3">
        <f t="shared" si="2"/>
        <v>0</v>
      </c>
    </row>
    <row r="13" spans="1:12" ht="15.95" customHeight="1">
      <c r="A13" s="4">
        <v>5</v>
      </c>
      <c r="B13" s="95"/>
      <c r="C13" s="96" t="s">
        <v>211</v>
      </c>
      <c r="D13" s="92"/>
      <c r="E13" s="92"/>
      <c r="F13" s="104">
        <f t="shared" si="0"/>
        <v>0</v>
      </c>
      <c r="G13" s="92"/>
      <c r="H13" s="92"/>
      <c r="I13" s="3">
        <f t="shared" si="1"/>
        <v>0</v>
      </c>
      <c r="J13" s="92"/>
      <c r="K13" s="92"/>
      <c r="L13" s="3">
        <f t="shared" si="2"/>
        <v>0</v>
      </c>
    </row>
    <row r="14" spans="1:12" ht="15.95" customHeight="1">
      <c r="A14" s="4">
        <v>6</v>
      </c>
      <c r="B14" s="95"/>
      <c r="C14" s="96" t="s">
        <v>212</v>
      </c>
      <c r="D14" s="92"/>
      <c r="E14" s="92"/>
      <c r="F14" s="104">
        <f t="shared" si="0"/>
        <v>0</v>
      </c>
      <c r="G14" s="92"/>
      <c r="H14" s="92"/>
      <c r="I14" s="3">
        <f t="shared" si="1"/>
        <v>0</v>
      </c>
      <c r="J14" s="92"/>
      <c r="K14" s="92"/>
      <c r="L14" s="3">
        <f t="shared" si="2"/>
        <v>0</v>
      </c>
    </row>
    <row r="15" spans="1:12" ht="15.95" customHeight="1">
      <c r="A15" s="4">
        <v>7</v>
      </c>
      <c r="B15" s="95"/>
      <c r="C15" s="96" t="s">
        <v>213</v>
      </c>
      <c r="D15" s="92"/>
      <c r="E15" s="92"/>
      <c r="F15" s="104">
        <f t="shared" si="0"/>
        <v>0</v>
      </c>
      <c r="G15" s="92"/>
      <c r="H15" s="92"/>
      <c r="I15" s="3">
        <f t="shared" si="1"/>
        <v>0</v>
      </c>
      <c r="J15" s="92"/>
      <c r="K15" s="92"/>
      <c r="L15" s="3">
        <f t="shared" si="2"/>
        <v>0</v>
      </c>
    </row>
    <row r="16" spans="1:12" ht="15.95" customHeight="1">
      <c r="A16" s="4">
        <v>8</v>
      </c>
      <c r="B16" s="95"/>
      <c r="C16" s="96" t="s">
        <v>214</v>
      </c>
      <c r="D16" s="92"/>
      <c r="E16" s="92"/>
      <c r="F16" s="104">
        <f t="shared" si="0"/>
        <v>0</v>
      </c>
      <c r="G16" s="92"/>
      <c r="H16" s="92"/>
      <c r="I16" s="3">
        <f t="shared" si="1"/>
        <v>0</v>
      </c>
      <c r="J16" s="92"/>
      <c r="K16" s="92"/>
      <c r="L16" s="3">
        <f t="shared" si="2"/>
        <v>0</v>
      </c>
    </row>
    <row r="17" spans="1:12" ht="15.95" customHeight="1">
      <c r="A17" s="4">
        <v>9</v>
      </c>
      <c r="B17" s="95"/>
      <c r="C17" s="96" t="s">
        <v>27</v>
      </c>
      <c r="D17" s="92"/>
      <c r="E17" s="92"/>
      <c r="F17" s="104">
        <f t="shared" si="0"/>
        <v>0</v>
      </c>
      <c r="G17" s="92"/>
      <c r="H17" s="92"/>
      <c r="I17" s="3">
        <f t="shared" si="1"/>
        <v>0</v>
      </c>
      <c r="J17" s="92"/>
      <c r="K17" s="92"/>
      <c r="L17" s="3">
        <f t="shared" si="2"/>
        <v>0</v>
      </c>
    </row>
    <row r="18" spans="1:12" ht="15.95" customHeight="1">
      <c r="A18" s="4">
        <v>10</v>
      </c>
      <c r="B18" s="95"/>
      <c r="C18" s="96" t="s">
        <v>269</v>
      </c>
      <c r="D18" s="92"/>
      <c r="E18" s="92"/>
      <c r="F18" s="104">
        <f t="shared" si="0"/>
        <v>0</v>
      </c>
      <c r="G18" s="92"/>
      <c r="H18" s="92"/>
      <c r="I18" s="3">
        <f t="shared" si="1"/>
        <v>0</v>
      </c>
      <c r="J18" s="92"/>
      <c r="K18" s="92"/>
      <c r="L18" s="3">
        <f t="shared" si="2"/>
        <v>0</v>
      </c>
    </row>
    <row r="19" spans="1:12" ht="15.95" customHeight="1">
      <c r="A19" s="4">
        <v>11</v>
      </c>
      <c r="B19" s="95"/>
      <c r="C19" s="96" t="s">
        <v>270</v>
      </c>
      <c r="D19" s="92"/>
      <c r="E19" s="92"/>
      <c r="F19" s="104">
        <f t="shared" si="0"/>
        <v>0</v>
      </c>
      <c r="G19" s="92"/>
      <c r="H19" s="92"/>
      <c r="I19" s="3">
        <f t="shared" si="1"/>
        <v>0</v>
      </c>
      <c r="J19" s="92"/>
      <c r="K19" s="92"/>
      <c r="L19" s="3">
        <f t="shared" si="2"/>
        <v>0</v>
      </c>
    </row>
    <row r="20" spans="1:12" ht="15.95" customHeight="1">
      <c r="A20" s="4">
        <v>12</v>
      </c>
      <c r="B20" s="39" t="s">
        <v>323</v>
      </c>
      <c r="C20" s="72" t="s">
        <v>114</v>
      </c>
      <c r="D20" s="92"/>
      <c r="E20" s="92"/>
      <c r="F20" s="104">
        <f t="shared" si="0"/>
        <v>0</v>
      </c>
      <c r="G20" s="92"/>
      <c r="H20" s="92"/>
      <c r="I20" s="3">
        <f t="shared" si="1"/>
        <v>0</v>
      </c>
      <c r="J20" s="92"/>
      <c r="K20" s="92"/>
      <c r="L20" s="3">
        <f t="shared" si="2"/>
        <v>0</v>
      </c>
    </row>
    <row r="21" spans="1:12" ht="30">
      <c r="A21" s="4">
        <v>13</v>
      </c>
      <c r="B21" s="38" t="s">
        <v>325</v>
      </c>
      <c r="C21" s="43" t="s">
        <v>224</v>
      </c>
      <c r="D21" s="98">
        <f>+D22+SUM(D24:D26)</f>
        <v>0</v>
      </c>
      <c r="E21" s="98">
        <f>+E22+SUM(E24:E26)</f>
        <v>0</v>
      </c>
      <c r="F21" s="104">
        <f t="shared" si="0"/>
        <v>0</v>
      </c>
      <c r="G21" s="98">
        <f>+G22+SUM(G24:G26)</f>
        <v>0</v>
      </c>
      <c r="H21" s="98">
        <f>+H22+SUM(H24:H26)</f>
        <v>0</v>
      </c>
      <c r="I21" s="3">
        <f t="shared" si="1"/>
        <v>0</v>
      </c>
      <c r="J21" s="98">
        <f>+J22+SUM(J24:J26)</f>
        <v>0</v>
      </c>
      <c r="K21" s="98">
        <f>+K22+SUM(K24:K26)</f>
        <v>0</v>
      </c>
      <c r="L21" s="3">
        <f t="shared" si="2"/>
        <v>0</v>
      </c>
    </row>
    <row r="22" spans="1:12" ht="15.95" customHeight="1">
      <c r="A22" s="4">
        <v>14</v>
      </c>
      <c r="B22" s="39" t="s">
        <v>324</v>
      </c>
      <c r="C22" s="72" t="s">
        <v>122</v>
      </c>
      <c r="D22" s="92"/>
      <c r="E22" s="92"/>
      <c r="F22" s="104">
        <f t="shared" si="0"/>
        <v>0</v>
      </c>
      <c r="G22" s="92"/>
      <c r="H22" s="92"/>
      <c r="I22" s="3">
        <f t="shared" si="1"/>
        <v>0</v>
      </c>
      <c r="J22" s="92"/>
      <c r="K22" s="92"/>
      <c r="L22" s="3">
        <f t="shared" si="2"/>
        <v>0</v>
      </c>
    </row>
    <row r="23" spans="1:12" ht="15.95" customHeight="1">
      <c r="A23" s="4">
        <v>15</v>
      </c>
      <c r="B23" s="39"/>
      <c r="C23" s="96" t="s">
        <v>271</v>
      </c>
      <c r="D23" s="92"/>
      <c r="E23" s="92"/>
      <c r="F23" s="104">
        <f t="shared" si="0"/>
        <v>0</v>
      </c>
      <c r="G23" s="92"/>
      <c r="H23" s="92"/>
      <c r="I23" s="3">
        <f t="shared" si="1"/>
        <v>0</v>
      </c>
      <c r="J23" s="92"/>
      <c r="K23" s="92"/>
      <c r="L23" s="3">
        <f t="shared" si="2"/>
        <v>0</v>
      </c>
    </row>
    <row r="24" spans="1:12" ht="15.95" customHeight="1">
      <c r="A24" s="4">
        <v>16</v>
      </c>
      <c r="B24" s="39" t="s">
        <v>327</v>
      </c>
      <c r="C24" s="72" t="s">
        <v>123</v>
      </c>
      <c r="D24" s="92"/>
      <c r="E24" s="92"/>
      <c r="F24" s="104">
        <f t="shared" si="0"/>
        <v>0</v>
      </c>
      <c r="G24" s="92"/>
      <c r="H24" s="92"/>
      <c r="I24" s="3">
        <f t="shared" si="1"/>
        <v>0</v>
      </c>
      <c r="J24" s="92"/>
      <c r="K24" s="92"/>
      <c r="L24" s="3">
        <f t="shared" si="2"/>
        <v>0</v>
      </c>
    </row>
    <row r="25" spans="1:12" ht="15.75" customHeight="1">
      <c r="A25" s="4">
        <v>17</v>
      </c>
      <c r="B25" s="39" t="s">
        <v>332</v>
      </c>
      <c r="C25" s="72" t="s">
        <v>124</v>
      </c>
      <c r="D25" s="92"/>
      <c r="E25" s="92"/>
      <c r="F25" s="104">
        <f t="shared" si="0"/>
        <v>0</v>
      </c>
      <c r="G25" s="92"/>
      <c r="H25" s="92"/>
      <c r="I25" s="3">
        <f t="shared" si="1"/>
        <v>0</v>
      </c>
      <c r="J25" s="92"/>
      <c r="K25" s="92"/>
      <c r="L25" s="3">
        <f t="shared" si="2"/>
        <v>0</v>
      </c>
    </row>
    <row r="26" spans="1:12" ht="15.75" customHeight="1">
      <c r="A26" s="4">
        <v>18</v>
      </c>
      <c r="B26" s="37" t="s">
        <v>333</v>
      </c>
      <c r="C26" s="53" t="s">
        <v>115</v>
      </c>
      <c r="D26" s="92"/>
      <c r="E26" s="92"/>
      <c r="F26" s="104">
        <f t="shared" si="0"/>
        <v>0</v>
      </c>
      <c r="G26" s="92"/>
      <c r="H26" s="92"/>
      <c r="I26" s="3">
        <f t="shared" si="1"/>
        <v>0</v>
      </c>
      <c r="J26" s="92"/>
      <c r="K26" s="92"/>
      <c r="L26" s="3">
        <f t="shared" si="2"/>
        <v>0</v>
      </c>
    </row>
    <row r="27" spans="1:12" ht="15.75" customHeight="1">
      <c r="A27" s="4">
        <v>19</v>
      </c>
      <c r="B27" s="38" t="s">
        <v>328</v>
      </c>
      <c r="C27" s="46" t="s">
        <v>120</v>
      </c>
      <c r="D27" s="97">
        <f>+D10-D22-D26</f>
        <v>0</v>
      </c>
      <c r="E27" s="97">
        <f>+E10-E22-E26</f>
        <v>0</v>
      </c>
      <c r="F27" s="104">
        <f t="shared" si="0"/>
        <v>0</v>
      </c>
      <c r="G27" s="97">
        <f>+G10-G22-G26</f>
        <v>0</v>
      </c>
      <c r="H27" s="97">
        <f>+H10-H22-H26</f>
        <v>0</v>
      </c>
      <c r="I27" s="3">
        <f t="shared" si="1"/>
        <v>0</v>
      </c>
      <c r="J27" s="97">
        <f>+J10-J22-J26</f>
        <v>0</v>
      </c>
      <c r="K27" s="97">
        <f>+K10-K22-K26</f>
        <v>0</v>
      </c>
      <c r="L27" s="3">
        <f t="shared" si="2"/>
        <v>0</v>
      </c>
    </row>
    <row r="28" spans="1:12" ht="15.75" customHeight="1">
      <c r="A28" s="4">
        <v>20</v>
      </c>
      <c r="B28" s="36" t="s">
        <v>330</v>
      </c>
      <c r="C28" s="46" t="s">
        <v>118</v>
      </c>
      <c r="D28" s="97">
        <f>+D20-(D24+D25)</f>
        <v>0</v>
      </c>
      <c r="E28" s="97">
        <f>+E20-(E24+E25)</f>
        <v>0</v>
      </c>
      <c r="F28" s="104">
        <f t="shared" si="0"/>
        <v>0</v>
      </c>
      <c r="G28" s="97">
        <f>+G20-(G24+G25)</f>
        <v>0</v>
      </c>
      <c r="H28" s="97">
        <f>+H20-(H24+H25)</f>
        <v>0</v>
      </c>
      <c r="I28" s="3">
        <f t="shared" si="1"/>
        <v>0</v>
      </c>
      <c r="J28" s="97">
        <f>+J20-(J24+J25)</f>
        <v>0</v>
      </c>
      <c r="K28" s="97">
        <f>+K20-(K24+K25)</f>
        <v>0</v>
      </c>
      <c r="L28" s="3">
        <f t="shared" si="2"/>
        <v>0</v>
      </c>
    </row>
    <row r="29" spans="1:12" ht="15.95" customHeight="1">
      <c r="A29" s="4">
        <v>21</v>
      </c>
      <c r="B29" s="36" t="s">
        <v>334</v>
      </c>
      <c r="C29" s="43" t="s">
        <v>119</v>
      </c>
      <c r="D29" s="97">
        <f>+D9-D21+D26</f>
        <v>0</v>
      </c>
      <c r="E29" s="97">
        <f>+E9-E21+E26</f>
        <v>0</v>
      </c>
      <c r="F29" s="104">
        <f t="shared" si="0"/>
        <v>0</v>
      </c>
      <c r="G29" s="97">
        <f>+G9-G21+G26</f>
        <v>0</v>
      </c>
      <c r="H29" s="97">
        <f>+H9-H21+H26</f>
        <v>0</v>
      </c>
      <c r="I29" s="3">
        <f t="shared" si="1"/>
        <v>0</v>
      </c>
      <c r="J29" s="97">
        <f>+J9-J21+J26</f>
        <v>0</v>
      </c>
      <c r="K29" s="97">
        <f>+K9-K21+K26</f>
        <v>0</v>
      </c>
      <c r="L29" s="3">
        <f t="shared" si="2"/>
        <v>0</v>
      </c>
    </row>
    <row r="30" spans="1:12" ht="15.95" customHeight="1">
      <c r="A30" s="4">
        <v>22</v>
      </c>
      <c r="B30" s="36" t="s">
        <v>336</v>
      </c>
      <c r="C30" s="43" t="s">
        <v>383</v>
      </c>
      <c r="D30" s="92"/>
      <c r="E30" s="92"/>
      <c r="F30" s="104">
        <f t="shared" si="0"/>
        <v>0</v>
      </c>
      <c r="G30" s="92"/>
      <c r="H30" s="92"/>
      <c r="I30" s="3">
        <f t="shared" si="1"/>
        <v>0</v>
      </c>
      <c r="J30" s="92"/>
      <c r="K30" s="92"/>
      <c r="L30" s="3">
        <f t="shared" si="2"/>
        <v>0</v>
      </c>
    </row>
    <row r="31" spans="1:12" ht="15.95" customHeight="1">
      <c r="A31" s="4">
        <v>23</v>
      </c>
      <c r="B31" s="36" t="s">
        <v>338</v>
      </c>
      <c r="C31" s="51" t="s">
        <v>272</v>
      </c>
      <c r="D31" s="99">
        <f>+D29-D30</f>
        <v>0</v>
      </c>
      <c r="E31" s="99">
        <f>+E29-E30</f>
        <v>0</v>
      </c>
      <c r="F31" s="104">
        <f t="shared" si="0"/>
        <v>0</v>
      </c>
      <c r="G31" s="99">
        <f>+G29-G30</f>
        <v>0</v>
      </c>
      <c r="H31" s="99">
        <f>+H29-H30</f>
        <v>0</v>
      </c>
      <c r="I31" s="3">
        <f t="shared" si="1"/>
        <v>0</v>
      </c>
      <c r="J31" s="99">
        <f>+J29-J30</f>
        <v>0</v>
      </c>
      <c r="K31" s="99">
        <f>+K29-K30</f>
        <v>0</v>
      </c>
      <c r="L31" s="3">
        <f t="shared" si="2"/>
        <v>0</v>
      </c>
    </row>
    <row r="32" spans="1:12" ht="15.95" customHeight="1">
      <c r="A32" s="42"/>
      <c r="B32" s="42"/>
      <c r="C32" s="47"/>
      <c r="D32" s="14"/>
      <c r="E32" s="14"/>
      <c r="F32" s="14"/>
      <c r="G32" s="7"/>
      <c r="H32" s="7"/>
      <c r="I32" s="7"/>
      <c r="J32" s="14"/>
      <c r="K32" s="14"/>
      <c r="L32" s="14"/>
    </row>
    <row r="33" spans="1:12" ht="15.95" customHeight="1">
      <c r="A33" s="40" t="s">
        <v>364</v>
      </c>
      <c r="B33" s="54"/>
      <c r="C33" s="27" t="str">
        <f ca="1">+'Beviteli oldal'!$B$13</f>
        <v>2012. február 05.</v>
      </c>
      <c r="D33" s="7"/>
      <c r="E33" s="7"/>
      <c r="F33" s="7"/>
      <c r="G33" s="7"/>
      <c r="H33" s="7"/>
      <c r="I33" s="7"/>
      <c r="J33" s="14"/>
      <c r="K33" s="14"/>
      <c r="L33" s="14"/>
    </row>
    <row r="34" spans="1:12" ht="15.95" customHeight="1">
      <c r="A34" s="6"/>
      <c r="B34" s="42"/>
      <c r="C34" s="7"/>
      <c r="D34" s="42" t="s">
        <v>365</v>
      </c>
      <c r="G34" s="8"/>
      <c r="H34" s="8"/>
      <c r="K34" s="8" t="s">
        <v>145</v>
      </c>
    </row>
    <row r="51" spans="2:2" ht="15.95" customHeight="1">
      <c r="B51" s="34"/>
    </row>
    <row r="56" spans="2:2" ht="15.95" customHeight="1">
      <c r="B56" s="34"/>
    </row>
    <row r="68" spans="2:2" ht="15.95" customHeight="1">
      <c r="B68" s="34"/>
    </row>
    <row r="73" spans="2:2" ht="15.95" customHeight="1">
      <c r="B73" s="34"/>
    </row>
    <row r="76" spans="2:2" ht="15.95" customHeight="1">
      <c r="B76" s="34"/>
    </row>
    <row r="79" spans="2:2" ht="15.95" customHeight="1">
      <c r="B79" s="34"/>
    </row>
    <row r="98" spans="2:2" ht="15.95" customHeight="1">
      <c r="B98" s="34"/>
    </row>
    <row r="103" spans="2:2" ht="15.95" customHeight="1">
      <c r="B103"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39370078740157483" right="0.39370078740157483" top="0.39370078740157483" bottom="0.39370078740157483" header="0.39370078740157483" footer="0.39370078740157483"/>
  <pageSetup paperSize="9" scale="96"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Munka55"/>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1.57031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60" customHeight="1">
      <c r="A19" s="177" t="s">
        <v>399</v>
      </c>
      <c r="B19" s="177"/>
      <c r="C19" s="177"/>
      <c r="D19" s="177"/>
      <c r="E19" s="177"/>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145</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19.xml><?xml version="1.0" encoding="utf-8"?>
<worksheet xmlns="http://schemas.openxmlformats.org/spreadsheetml/2006/main" xmlns:r="http://schemas.openxmlformats.org/officeDocument/2006/relationships">
  <sheetPr codeName="Munka11"/>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9</v>
      </c>
      <c r="B18" s="36" t="s">
        <v>324</v>
      </c>
      <c r="C18" s="45" t="s">
        <v>395</v>
      </c>
      <c r="D18" s="91"/>
      <c r="E18" s="91"/>
      <c r="F18" s="92"/>
    </row>
    <row r="19" spans="1:6" ht="15.95" customHeight="1">
      <c r="A19" s="4">
        <v>10</v>
      </c>
      <c r="B19" s="36" t="s">
        <v>327</v>
      </c>
      <c r="C19" s="45" t="s">
        <v>355</v>
      </c>
      <c r="D19" s="91"/>
      <c r="E19" s="91"/>
      <c r="F19" s="92"/>
    </row>
    <row r="20" spans="1:6" ht="15.95" customHeight="1">
      <c r="A20" s="4">
        <v>11</v>
      </c>
      <c r="B20" s="93" t="s">
        <v>328</v>
      </c>
      <c r="C20" s="135" t="s">
        <v>329</v>
      </c>
      <c r="D20" s="91"/>
      <c r="E20" s="91"/>
      <c r="F20" s="92"/>
    </row>
    <row r="21" spans="1:6" ht="15.95" customHeight="1">
      <c r="A21" s="4">
        <v>12</v>
      </c>
      <c r="B21" s="168" t="s">
        <v>131</v>
      </c>
      <c r="C21" s="169"/>
      <c r="D21" s="5">
        <f>+D11+D15+D20</f>
        <v>0</v>
      </c>
      <c r="E21" s="5">
        <f>+E11+E15+E20</f>
        <v>0</v>
      </c>
      <c r="F21" s="5">
        <f>+F11+F15+F20</f>
        <v>0</v>
      </c>
    </row>
    <row r="22" spans="1:6" ht="15.95" customHeight="1">
      <c r="A22" s="4">
        <v>13</v>
      </c>
      <c r="B22" s="39" t="s">
        <v>330</v>
      </c>
      <c r="C22" s="112" t="s">
        <v>331</v>
      </c>
      <c r="D22" s="5">
        <f>+SUM(D23:D28)</f>
        <v>0</v>
      </c>
      <c r="E22" s="5">
        <f>+SUM(E23:E28)</f>
        <v>0</v>
      </c>
      <c r="F22" s="5">
        <f>+SUM(F23:F28)</f>
        <v>0</v>
      </c>
    </row>
    <row r="23" spans="1:6" ht="15.95" customHeight="1">
      <c r="A23" s="4">
        <v>14</v>
      </c>
      <c r="B23" s="36" t="s">
        <v>322</v>
      </c>
      <c r="C23" s="45" t="s">
        <v>194</v>
      </c>
      <c r="D23" s="91"/>
      <c r="E23" s="91"/>
      <c r="F23" s="92"/>
    </row>
    <row r="24" spans="1:6" ht="15.95" customHeight="1">
      <c r="A24" s="4">
        <v>15</v>
      </c>
      <c r="B24" s="36" t="s">
        <v>323</v>
      </c>
      <c r="C24" s="45" t="s">
        <v>42</v>
      </c>
      <c r="D24" s="91"/>
      <c r="E24" s="91"/>
      <c r="F24" s="92"/>
    </row>
    <row r="25" spans="1:6" ht="15.95" customHeight="1">
      <c r="A25" s="4">
        <v>16</v>
      </c>
      <c r="B25" s="36" t="s">
        <v>324</v>
      </c>
      <c r="C25" s="45" t="s">
        <v>353</v>
      </c>
      <c r="D25" s="91"/>
      <c r="E25" s="91"/>
      <c r="F25" s="92"/>
    </row>
    <row r="26" spans="1:6" ht="15.95" customHeight="1">
      <c r="A26" s="4">
        <v>17</v>
      </c>
      <c r="B26" s="36" t="s">
        <v>327</v>
      </c>
      <c r="C26" s="45" t="s">
        <v>354</v>
      </c>
      <c r="D26" s="91"/>
      <c r="E26" s="91"/>
      <c r="F26" s="92"/>
    </row>
    <row r="27" spans="1:6" ht="15.95" customHeight="1">
      <c r="A27" s="4">
        <v>18</v>
      </c>
      <c r="B27" s="36" t="s">
        <v>332</v>
      </c>
      <c r="C27" s="45" t="s">
        <v>43</v>
      </c>
      <c r="D27" s="91"/>
      <c r="E27" s="91"/>
      <c r="F27" s="92"/>
    </row>
    <row r="28" spans="1:6" ht="15.95" customHeight="1">
      <c r="A28" s="4">
        <v>19</v>
      </c>
      <c r="B28" s="28" t="s">
        <v>333</v>
      </c>
      <c r="C28" s="49" t="s">
        <v>44</v>
      </c>
      <c r="D28" s="91"/>
      <c r="E28" s="91"/>
      <c r="F28" s="92"/>
    </row>
    <row r="29" spans="1:6" ht="15.95" customHeight="1">
      <c r="A29" s="4">
        <v>20</v>
      </c>
      <c r="B29" s="39" t="s">
        <v>334</v>
      </c>
      <c r="C29" s="50" t="s">
        <v>335</v>
      </c>
      <c r="D29" s="91"/>
      <c r="E29" s="91"/>
      <c r="F29" s="92"/>
    </row>
    <row r="30" spans="1:6" ht="15.95" customHeight="1">
      <c r="A30" s="4">
        <v>21</v>
      </c>
      <c r="B30" s="39" t="s">
        <v>336</v>
      </c>
      <c r="C30" s="50" t="s">
        <v>337</v>
      </c>
      <c r="D30" s="5">
        <f>+SUM(D31:D33)</f>
        <v>0</v>
      </c>
      <c r="E30" s="5">
        <f>+SUM(E31:E33)</f>
        <v>0</v>
      </c>
      <c r="F30" s="5">
        <f>+SUM(F31:F33)</f>
        <v>0</v>
      </c>
    </row>
    <row r="31" spans="1:6" ht="15.95" customHeight="1">
      <c r="A31" s="4">
        <v>22</v>
      </c>
      <c r="B31" s="36" t="s">
        <v>322</v>
      </c>
      <c r="C31" s="136" t="s">
        <v>351</v>
      </c>
      <c r="D31" s="101"/>
      <c r="E31" s="101"/>
      <c r="F31" s="101"/>
    </row>
    <row r="32" spans="1:6" ht="15.95" customHeight="1">
      <c r="A32" s="4">
        <v>23</v>
      </c>
      <c r="B32" s="36" t="s">
        <v>323</v>
      </c>
      <c r="C32" s="52" t="s">
        <v>369</v>
      </c>
      <c r="D32" s="91"/>
      <c r="E32" s="91"/>
      <c r="F32" s="92"/>
    </row>
    <row r="33" spans="1:6" ht="15.75" customHeight="1">
      <c r="A33" s="4">
        <v>24</v>
      </c>
      <c r="B33" s="36" t="s">
        <v>324</v>
      </c>
      <c r="C33" s="52" t="s">
        <v>350</v>
      </c>
      <c r="D33" s="91"/>
      <c r="E33" s="91"/>
      <c r="F33" s="92"/>
    </row>
    <row r="34" spans="1:6" ht="15.75" customHeight="1">
      <c r="A34" s="4">
        <v>25</v>
      </c>
      <c r="B34" s="137" t="s">
        <v>338</v>
      </c>
      <c r="C34" s="135" t="s">
        <v>339</v>
      </c>
      <c r="D34" s="91"/>
      <c r="E34" s="91"/>
      <c r="F34" s="92"/>
    </row>
    <row r="35" spans="1:6" ht="15.95" customHeight="1">
      <c r="A35" s="4">
        <v>26</v>
      </c>
      <c r="B35" s="168" t="s">
        <v>132</v>
      </c>
      <c r="C35" s="169" t="s">
        <v>340</v>
      </c>
      <c r="D35" s="5">
        <f>+D22+D29+D30+D34</f>
        <v>0</v>
      </c>
      <c r="E35" s="5">
        <f>+E22+E29+E30+E34</f>
        <v>0</v>
      </c>
      <c r="F35" s="5">
        <f>+F22+F29+F30+F34</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145</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1:C21"/>
    <mergeCell ref="B35:C35"/>
  </mergeCells>
  <phoneticPr fontId="0" type="noConversion"/>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sheetPr codeName="Munka5"/>
  <dimension ref="A1:M98"/>
  <sheetViews>
    <sheetView workbookViewId="0">
      <selection activeCell="C13" sqref="C13"/>
    </sheetView>
  </sheetViews>
  <sheetFormatPr defaultColWidth="10.7109375" defaultRowHeight="12" customHeight="1"/>
  <cols>
    <col min="1" max="1" width="27.7109375" style="1" customWidth="1"/>
    <col min="2" max="2" width="54.85546875" style="1" customWidth="1"/>
    <col min="3" max="3" width="20.85546875" style="1" customWidth="1"/>
    <col min="4" max="13" width="10.7109375" style="1" customWidth="1"/>
    <col min="14" max="16384" width="10.7109375" style="1"/>
  </cols>
  <sheetData>
    <row r="1" spans="1:13" ht="15.75" customHeight="1">
      <c r="A1" s="23" t="s">
        <v>396</v>
      </c>
      <c r="B1" s="16"/>
      <c r="C1" s="16"/>
      <c r="D1" s="16"/>
      <c r="E1" s="16"/>
      <c r="F1" s="2"/>
      <c r="G1" s="2"/>
      <c r="H1" s="2"/>
      <c r="I1" s="2"/>
      <c r="J1" s="2"/>
      <c r="K1" s="2"/>
      <c r="L1" s="2"/>
      <c r="M1" s="2"/>
    </row>
    <row r="2" spans="1:13" ht="15.75" customHeight="1">
      <c r="A2" s="16"/>
      <c r="C2" s="16"/>
      <c r="D2" s="16"/>
      <c r="E2" s="16"/>
      <c r="F2" s="2"/>
      <c r="G2" s="2"/>
      <c r="H2" s="2"/>
      <c r="I2" s="2"/>
      <c r="J2" s="2"/>
      <c r="K2" s="2"/>
      <c r="L2" s="2"/>
      <c r="M2" s="2"/>
    </row>
    <row r="3" spans="1:13" ht="15.75" customHeight="1">
      <c r="A3" s="25" t="s">
        <v>397</v>
      </c>
      <c r="B3" s="73" t="s">
        <v>63</v>
      </c>
      <c r="D3" s="15"/>
      <c r="E3" s="15"/>
    </row>
    <row r="4" spans="1:13" ht="15.75" customHeight="1">
      <c r="A4" s="25"/>
      <c r="B4" s="15"/>
      <c r="D4" s="15"/>
      <c r="E4" s="15"/>
    </row>
    <row r="5" spans="1:13" ht="15.75" customHeight="1">
      <c r="A5" s="25" t="s">
        <v>360</v>
      </c>
      <c r="B5" s="73" t="s">
        <v>64</v>
      </c>
      <c r="D5" s="15"/>
      <c r="E5" s="15"/>
    </row>
    <row r="6" spans="1:13" ht="15.75" customHeight="1">
      <c r="A6" s="25"/>
      <c r="B6" s="15"/>
      <c r="D6" s="15"/>
      <c r="E6" s="15"/>
    </row>
    <row r="7" spans="1:13" ht="15.75" customHeight="1">
      <c r="A7" s="26" t="s">
        <v>366</v>
      </c>
      <c r="B7" s="76" t="s">
        <v>68</v>
      </c>
      <c r="D7" s="15"/>
      <c r="E7" s="15"/>
    </row>
    <row r="8" spans="1:13" ht="15.75" customHeight="1">
      <c r="A8" s="163" t="s">
        <v>19</v>
      </c>
      <c r="B8" s="161"/>
      <c r="D8" s="15"/>
      <c r="E8" s="15"/>
    </row>
    <row r="9" spans="1:13" ht="15.75" customHeight="1">
      <c r="A9" s="25"/>
      <c r="B9" s="164"/>
      <c r="D9" s="15"/>
      <c r="E9" s="15"/>
    </row>
    <row r="10" spans="1:13" ht="15.75" customHeight="1">
      <c r="A10" s="25" t="s">
        <v>367</v>
      </c>
      <c r="B10" s="74" t="s">
        <v>65</v>
      </c>
      <c r="D10" s="17"/>
      <c r="E10" s="15"/>
    </row>
    <row r="11" spans="1:13" ht="15.75" customHeight="1">
      <c r="A11" s="152" t="s">
        <v>135</v>
      </c>
      <c r="B11" s="151"/>
      <c r="D11" s="17"/>
      <c r="E11" s="15"/>
    </row>
    <row r="12" spans="1:13" ht="15.75" customHeight="1">
      <c r="A12" s="25"/>
      <c r="B12" s="15"/>
      <c r="C12" s="15"/>
      <c r="D12" s="15"/>
      <c r="E12" s="15"/>
    </row>
    <row r="13" spans="1:13" ht="15.75" customHeight="1">
      <c r="A13" s="25" t="s">
        <v>364</v>
      </c>
      <c r="B13" s="75" t="s">
        <v>66</v>
      </c>
      <c r="C13" s="15"/>
      <c r="D13" s="15"/>
      <c r="E13" s="15"/>
    </row>
    <row r="14" spans="1:13" ht="15.75" customHeight="1">
      <c r="A14" s="78"/>
      <c r="B14" s="15"/>
      <c r="C14" s="15"/>
      <c r="D14" s="15"/>
      <c r="E14" s="15"/>
    </row>
    <row r="15" spans="1:13" ht="15.75" customHeight="1">
      <c r="A15" s="25" t="s">
        <v>39</v>
      </c>
      <c r="B15" s="88" t="s">
        <v>67</v>
      </c>
      <c r="C15" s="15"/>
      <c r="D15" s="15"/>
      <c r="E15" s="15"/>
    </row>
    <row r="16" spans="1:13" ht="15.75" customHeight="1">
      <c r="A16" s="23"/>
      <c r="B16" s="15"/>
      <c r="C16" s="15"/>
      <c r="D16" s="15"/>
      <c r="E16" s="15"/>
    </row>
    <row r="17" spans="1:5" ht="35.25" customHeight="1">
      <c r="A17" s="166" t="s">
        <v>268</v>
      </c>
      <c r="B17" s="166"/>
      <c r="C17" s="15"/>
      <c r="D17" s="15"/>
      <c r="E17" s="15"/>
    </row>
    <row r="18" spans="1:5" ht="15.75" customHeight="1">
      <c r="A18" s="15"/>
      <c r="B18" s="15"/>
      <c r="C18" s="15"/>
      <c r="D18" s="15"/>
      <c r="E18" s="15"/>
    </row>
    <row r="19" spans="1:5" ht="15.75" customHeight="1">
      <c r="A19" s="19" t="s">
        <v>406</v>
      </c>
      <c r="D19" s="15"/>
      <c r="E19" s="15"/>
    </row>
    <row r="20" spans="1:5" ht="15.75" customHeight="1">
      <c r="A20" s="87" t="s">
        <v>392</v>
      </c>
      <c r="B20" s="15"/>
      <c r="C20" s="15"/>
      <c r="D20" s="15"/>
      <c r="E20" s="15"/>
    </row>
    <row r="21" spans="1:5" ht="15.75" customHeight="1">
      <c r="A21" s="24" t="s">
        <v>36</v>
      </c>
      <c r="B21" s="15"/>
      <c r="C21" s="15"/>
      <c r="D21" s="15"/>
      <c r="E21" s="15"/>
    </row>
    <row r="22" spans="1:5" ht="15.75" customHeight="1">
      <c r="A22" s="24" t="s">
        <v>37</v>
      </c>
      <c r="B22" s="15"/>
      <c r="C22" s="15"/>
      <c r="D22" s="15"/>
      <c r="E22" s="15"/>
    </row>
    <row r="23" spans="1:5" ht="15.75" customHeight="1">
      <c r="A23" s="87" t="s">
        <v>391</v>
      </c>
      <c r="B23" s="15"/>
      <c r="C23" s="15"/>
      <c r="D23" s="15"/>
      <c r="E23" s="15"/>
    </row>
    <row r="24" spans="1:5" ht="15.75" customHeight="1">
      <c r="A24" s="24" t="s">
        <v>36</v>
      </c>
      <c r="B24" s="15"/>
      <c r="C24" s="15"/>
      <c r="D24" s="15"/>
      <c r="E24" s="15"/>
    </row>
    <row r="25" spans="1:5" ht="15.75" customHeight="1">
      <c r="A25" s="24" t="s">
        <v>38</v>
      </c>
      <c r="B25" s="15"/>
      <c r="C25" s="15"/>
      <c r="D25" s="15"/>
      <c r="E25" s="15"/>
    </row>
    <row r="26" spans="1:5" ht="15.75" customHeight="1">
      <c r="A26" s="15"/>
      <c r="B26" s="15"/>
      <c r="C26" s="15"/>
      <c r="D26" s="15"/>
      <c r="E26" s="15"/>
    </row>
    <row r="27" spans="1:5" ht="15.75" customHeight="1">
      <c r="A27" s="19" t="s">
        <v>407</v>
      </c>
      <c r="B27" s="15"/>
      <c r="C27" s="15"/>
      <c r="D27" s="15"/>
      <c r="E27" s="15"/>
    </row>
    <row r="28" spans="1:5" ht="15.75" customHeight="1">
      <c r="A28" s="87" t="s">
        <v>392</v>
      </c>
      <c r="B28" s="15"/>
      <c r="C28" s="15"/>
      <c r="D28" s="15"/>
      <c r="E28" s="15"/>
    </row>
    <row r="29" spans="1:5" ht="15.75" customHeight="1">
      <c r="A29" s="24" t="s">
        <v>36</v>
      </c>
      <c r="B29" s="15"/>
      <c r="C29" s="15"/>
      <c r="D29" s="15"/>
      <c r="E29" s="15"/>
    </row>
    <row r="30" spans="1:5" ht="15.75" customHeight="1">
      <c r="A30" s="24" t="s">
        <v>37</v>
      </c>
      <c r="B30" s="15"/>
      <c r="C30" s="15"/>
      <c r="D30" s="15"/>
      <c r="E30" s="15"/>
    </row>
    <row r="31" spans="1:5" ht="15.75" customHeight="1">
      <c r="A31" s="24"/>
      <c r="B31" s="15"/>
      <c r="C31" s="15"/>
      <c r="D31" s="15"/>
      <c r="E31" s="15"/>
    </row>
    <row r="32" spans="1:5" ht="15.75" customHeight="1">
      <c r="A32" s="19" t="s">
        <v>408</v>
      </c>
      <c r="B32" s="15"/>
      <c r="C32" s="15"/>
      <c r="D32" s="15"/>
      <c r="E32" s="15"/>
    </row>
    <row r="33" spans="1:5" ht="15.75" customHeight="1">
      <c r="A33" s="87" t="s">
        <v>392</v>
      </c>
      <c r="B33" s="15"/>
      <c r="C33" s="15"/>
      <c r="D33" s="15"/>
      <c r="E33" s="15"/>
    </row>
    <row r="34" spans="1:5" ht="15.75" customHeight="1">
      <c r="A34" s="24" t="s">
        <v>36</v>
      </c>
      <c r="B34" s="15"/>
      <c r="C34" s="15"/>
      <c r="D34" s="15"/>
      <c r="E34" s="15"/>
    </row>
    <row r="35" spans="1:5" ht="15.75" customHeight="1">
      <c r="A35" s="24" t="s">
        <v>37</v>
      </c>
      <c r="B35" s="15"/>
      <c r="C35" s="15"/>
      <c r="D35" s="15"/>
      <c r="E35" s="15"/>
    </row>
    <row r="36" spans="1:5" ht="15.75" customHeight="1">
      <c r="A36" s="87" t="s">
        <v>391</v>
      </c>
      <c r="B36" s="15"/>
      <c r="C36" s="15"/>
      <c r="D36" s="15"/>
    </row>
    <row r="37" spans="1:5" ht="15.75" customHeight="1">
      <c r="A37" s="24" t="s">
        <v>36</v>
      </c>
      <c r="B37" s="15"/>
      <c r="C37" s="15"/>
      <c r="D37" s="15"/>
    </row>
    <row r="38" spans="1:5" ht="15.75" customHeight="1">
      <c r="A38" s="24" t="s">
        <v>38</v>
      </c>
      <c r="B38" s="15"/>
      <c r="C38" s="15"/>
      <c r="D38" s="15"/>
      <c r="E38" s="15"/>
    </row>
    <row r="39" spans="1:5" ht="15.75" customHeight="1">
      <c r="A39" s="19"/>
      <c r="B39" s="15"/>
      <c r="C39" s="15"/>
      <c r="D39" s="15"/>
      <c r="E39" s="15"/>
    </row>
    <row r="40" spans="1:5" ht="15.75" customHeight="1">
      <c r="A40" s="19" t="s">
        <v>409</v>
      </c>
      <c r="B40" s="15"/>
      <c r="C40" s="15"/>
      <c r="D40" s="15"/>
      <c r="E40" s="15"/>
    </row>
    <row r="41" spans="1:5" ht="15.75" customHeight="1">
      <c r="A41" s="87" t="s">
        <v>218</v>
      </c>
      <c r="B41" s="15"/>
      <c r="C41" s="15"/>
      <c r="D41" s="15"/>
      <c r="E41" s="15"/>
    </row>
    <row r="42" spans="1:5" ht="15.75" customHeight="1">
      <c r="A42" s="24" t="s">
        <v>36</v>
      </c>
      <c r="B42" s="15"/>
      <c r="C42" s="15"/>
      <c r="D42" s="15"/>
      <c r="E42" s="15"/>
    </row>
    <row r="43" spans="1:5" ht="15.75" customHeight="1">
      <c r="A43" s="24" t="s">
        <v>219</v>
      </c>
      <c r="B43" s="15"/>
      <c r="C43" s="15"/>
      <c r="D43" s="15"/>
      <c r="E43" s="15"/>
    </row>
    <row r="44" spans="1:5" ht="15.75" customHeight="1">
      <c r="A44" s="87" t="s">
        <v>217</v>
      </c>
      <c r="C44" s="15"/>
      <c r="D44" s="15"/>
      <c r="E44" s="15"/>
    </row>
    <row r="45" spans="1:5" ht="15.75" customHeight="1">
      <c r="A45" s="24" t="s">
        <v>36</v>
      </c>
      <c r="B45" s="15"/>
      <c r="C45" s="15"/>
      <c r="D45" s="15"/>
      <c r="E45" s="15"/>
    </row>
    <row r="46" spans="1:5" ht="15.75" customHeight="1">
      <c r="A46" s="24" t="s">
        <v>220</v>
      </c>
      <c r="B46" s="15"/>
      <c r="D46" s="15"/>
      <c r="E46" s="15"/>
    </row>
    <row r="47" spans="1:5" ht="15.75" customHeight="1">
      <c r="A47" s="24"/>
    </row>
    <row r="48" spans="1:5" ht="15.75" customHeight="1">
      <c r="A48" s="19" t="s">
        <v>410</v>
      </c>
    </row>
    <row r="49" spans="1:2" ht="15.75" customHeight="1">
      <c r="A49" s="87" t="s">
        <v>392</v>
      </c>
      <c r="B49" s="15"/>
    </row>
    <row r="50" spans="1:2" ht="15.75" customHeight="1">
      <c r="A50" s="24" t="s">
        <v>36</v>
      </c>
      <c r="B50" s="15"/>
    </row>
    <row r="51" spans="1:2" ht="15.75" customHeight="1">
      <c r="A51" s="24" t="s">
        <v>37</v>
      </c>
      <c r="B51" s="15"/>
    </row>
    <row r="52" spans="1:2" ht="15.75" customHeight="1">
      <c r="A52" s="87"/>
    </row>
    <row r="53" spans="1:2" ht="15.75" customHeight="1">
      <c r="A53" s="19" t="s">
        <v>411</v>
      </c>
      <c r="B53" s="15"/>
    </row>
    <row r="54" spans="1:2" ht="15.75" customHeight="1">
      <c r="A54" s="87" t="s">
        <v>218</v>
      </c>
      <c r="B54" s="15"/>
    </row>
    <row r="55" spans="1:2" ht="15.75" customHeight="1">
      <c r="A55" s="24" t="s">
        <v>36</v>
      </c>
      <c r="B55" s="15"/>
    </row>
    <row r="56" spans="1:2" ht="15.75" customHeight="1">
      <c r="A56" s="24" t="s">
        <v>219</v>
      </c>
      <c r="B56" s="15"/>
    </row>
    <row r="57" spans="1:2" ht="15.75" customHeight="1"/>
    <row r="58" spans="1:2" ht="15.75" customHeight="1">
      <c r="A58" s="19" t="s">
        <v>0</v>
      </c>
      <c r="B58" s="15"/>
    </row>
    <row r="59" spans="1:2" ht="15.75" customHeight="1">
      <c r="A59" s="87" t="s">
        <v>391</v>
      </c>
      <c r="B59" s="15"/>
    </row>
    <row r="60" spans="1:2" ht="15.75" customHeight="1">
      <c r="A60" s="24" t="s">
        <v>36</v>
      </c>
      <c r="B60" s="15"/>
    </row>
    <row r="61" spans="1:2" ht="15.75" customHeight="1">
      <c r="A61" s="24" t="s">
        <v>38</v>
      </c>
      <c r="B61" s="15"/>
    </row>
    <row r="62" spans="1:2" ht="15.75" customHeight="1"/>
    <row r="63" spans="1:2" ht="15.75" customHeight="1">
      <c r="A63" s="19" t="s">
        <v>1</v>
      </c>
      <c r="B63" s="15"/>
    </row>
    <row r="64" spans="1:2" ht="15.75" customHeight="1">
      <c r="A64" s="87" t="s">
        <v>217</v>
      </c>
      <c r="B64" s="15"/>
    </row>
    <row r="65" spans="1:2" ht="15.75" customHeight="1">
      <c r="A65" s="24" t="s">
        <v>36</v>
      </c>
      <c r="B65" s="15"/>
    </row>
    <row r="66" spans="1:2" ht="15.75" customHeight="1">
      <c r="A66" s="24" t="s">
        <v>220</v>
      </c>
      <c r="B66" s="15"/>
    </row>
    <row r="67" spans="1:2" ht="15.75" customHeight="1"/>
    <row r="68" spans="1:2" ht="15.75" customHeight="1">
      <c r="A68" s="19" t="s">
        <v>2</v>
      </c>
    </row>
    <row r="69" spans="1:2" ht="15.75" customHeight="1">
      <c r="A69" s="87" t="s">
        <v>392</v>
      </c>
      <c r="B69" s="15"/>
    </row>
    <row r="70" spans="1:2" ht="15.75" customHeight="1">
      <c r="A70" s="24" t="s">
        <v>36</v>
      </c>
      <c r="B70" s="15"/>
    </row>
    <row r="71" spans="1:2" ht="15.75" customHeight="1">
      <c r="A71" s="24" t="s">
        <v>37</v>
      </c>
      <c r="B71" s="15"/>
    </row>
    <row r="72" spans="1:2" ht="15.75" customHeight="1">
      <c r="A72" s="87" t="s">
        <v>391</v>
      </c>
      <c r="B72" s="15"/>
    </row>
    <row r="73" spans="1:2" ht="15.75" customHeight="1">
      <c r="A73" s="24" t="s">
        <v>36</v>
      </c>
      <c r="B73" s="15"/>
    </row>
    <row r="74" spans="1:2" ht="15.75" customHeight="1">
      <c r="A74" s="24" t="s">
        <v>38</v>
      </c>
      <c r="B74" s="15"/>
    </row>
    <row r="75" spans="1:2" ht="15.75" customHeight="1"/>
    <row r="76" spans="1:2" ht="15.75" customHeight="1">
      <c r="A76" s="19" t="s">
        <v>221</v>
      </c>
      <c r="B76" s="15"/>
    </row>
    <row r="77" spans="1:2" ht="15.75" customHeight="1">
      <c r="A77" s="24" t="s">
        <v>222</v>
      </c>
      <c r="B77" s="15"/>
    </row>
    <row r="78" spans="1:2" ht="15.75" customHeight="1"/>
    <row r="79" spans="1:2" ht="15.75" customHeight="1">
      <c r="A79" s="19" t="s">
        <v>3</v>
      </c>
      <c r="B79" s="15"/>
    </row>
    <row r="80" spans="1:2" ht="15.75" customHeight="1">
      <c r="A80" s="87" t="s">
        <v>392</v>
      </c>
      <c r="B80" s="15"/>
    </row>
    <row r="81" spans="1:2" ht="15.75" customHeight="1">
      <c r="A81" s="24" t="s">
        <v>36</v>
      </c>
      <c r="B81" s="15"/>
    </row>
    <row r="82" spans="1:2" ht="15.75" customHeight="1">
      <c r="A82" s="24" t="s">
        <v>37</v>
      </c>
      <c r="B82" s="15"/>
    </row>
    <row r="83" spans="1:2" ht="15.75" customHeight="1">
      <c r="A83" s="87" t="s">
        <v>391</v>
      </c>
      <c r="B83" s="15"/>
    </row>
    <row r="84" spans="1:2" ht="15.75" customHeight="1">
      <c r="A84" s="24" t="s">
        <v>36</v>
      </c>
      <c r="B84" s="15"/>
    </row>
    <row r="85" spans="1:2" ht="15.75" customHeight="1">
      <c r="A85" s="24" t="s">
        <v>38</v>
      </c>
      <c r="B85" s="15"/>
    </row>
    <row r="86" spans="1:2" ht="15.75" customHeight="1"/>
    <row r="87" spans="1:2" ht="15.75" customHeight="1">
      <c r="A87" s="160" t="s">
        <v>264</v>
      </c>
    </row>
    <row r="88" spans="1:2" ht="15.75" customHeight="1">
      <c r="A88" s="160"/>
    </row>
    <row r="89" spans="1:2" ht="15.75" customHeight="1">
      <c r="A89" s="160" t="s">
        <v>265</v>
      </c>
    </row>
    <row r="90" spans="1:2" ht="15.75" customHeight="1">
      <c r="A90" s="160"/>
    </row>
    <row r="91" spans="1:2" ht="15.75" customHeight="1">
      <c r="A91" s="160" t="s">
        <v>266</v>
      </c>
    </row>
    <row r="92" spans="1:2" ht="15.75" customHeight="1">
      <c r="A92" s="160"/>
    </row>
    <row r="93" spans="1:2" ht="15.75" customHeight="1">
      <c r="A93" s="160" t="s">
        <v>267</v>
      </c>
    </row>
    <row r="94" spans="1:2" ht="15.75" customHeight="1">
      <c r="A94" s="160"/>
    </row>
    <row r="95" spans="1:2" ht="15.75" customHeight="1"/>
    <row r="96" spans="1:2" ht="15.75" customHeight="1"/>
    <row r="97" ht="15.75" customHeight="1"/>
    <row r="98" ht="15.75" customHeight="1"/>
  </sheetData>
  <sheetProtection sheet="1" objects="1" scenarios="1"/>
  <mergeCells count="1">
    <mergeCell ref="A17:B17"/>
  </mergeCells>
  <phoneticPr fontId="0" type="noConversion"/>
  <pageMargins left="1" right="1" top="0.57999999999999996" bottom="0.57999999999999996" header="0.5" footer="0.5"/>
  <pageSetup orientation="portrait" r:id="rId1"/>
  <headerFooter alignWithMargins="0">
    <oddHeader xml:space="preserve">&amp;C
</oddHeader>
  </headerFooter>
  <drawing r:id="rId2"/>
  <legacyDrawing r:id="rId3"/>
  <oleObjects>
    <oleObject progId="MS_ClipArt_Gallery.5" shapeId="25605" r:id="rId4"/>
    <oleObject progId="MS_ClipArt_Gallery.5" shapeId="25606" r:id="rId5"/>
    <oleObject progId="MS_ClipArt_Gallery.5" shapeId="25607" r:id="rId6"/>
    <oleObject progId="MS_ClipArt_Gallery.5" shapeId="25608" r:id="rId7"/>
    <oleObject progId="MS_ClipArt_Gallery.5" shapeId="25609" r:id="rId8"/>
    <oleObject progId="MS_ClipArt_Gallery.5" shapeId="25610" r:id="rId9"/>
    <oleObject progId="MS_ClipArt_Gallery.5" shapeId="25611" r:id="rId10"/>
    <oleObject progId="MS_ClipArt_Gallery.5" shapeId="25618" r:id="rId11"/>
    <oleObject progId="MS_ClipArt_Gallery.5" shapeId="25619" r:id="rId12"/>
    <oleObject progId="MS_ClipArt_Gallery.5" shapeId="25634" r:id="rId13"/>
    <oleObject progId="MS_ClipArt_Gallery.5" shapeId="25639" r:id="rId14"/>
    <oleObject progId="MS_ClipArt_Gallery.5" shapeId="25640" r:id="rId15"/>
    <oleObject progId="MS_ClipArt_Gallery.5" shapeId="25641" r:id="rId16"/>
    <oleObject progId="MS_ClipArt_Gallery.5" shapeId="25644" r:id="rId17"/>
    <oleObject progId="MS_ClipArt_Gallery.5" shapeId="25645" r:id="rId18"/>
    <oleObject progId="MS_ClipArt_Gallery.5" shapeId="25646" r:id="rId19"/>
    <oleObject progId="MS_ClipArt_Gallery.5" shapeId="25649" r:id="rId20"/>
    <oleObject progId="MS_ClipArt_Gallery.5" shapeId="25651" r:id="rId21"/>
    <oleObject progId="MS_ClipArt_Gallery.5" shapeId="25655" r:id="rId22"/>
    <oleObject progId="MS_ClipArt_Gallery.5" shapeId="25656" r:id="rId23"/>
    <oleObject progId="MS_ClipArt_Gallery.5" shapeId="25657" r:id="rId24"/>
    <oleObject progId="MS_ClipArt_Gallery.5" shapeId="25658" r:id="rId25"/>
    <oleObject progId="MS_ClipArt_Gallery.5" shapeId="25659" r:id="rId26"/>
    <oleObject progId="MS_ClipArt_Gallery.5" shapeId="25666" r:id="rId27"/>
    <oleObject progId="MS_ClipArt_Gallery.5" shapeId="25667" r:id="rId28"/>
    <oleObject progId="MS_ClipArt_Gallery.5" shapeId="25668" r:id="rId29"/>
    <oleObject progId="MS_ClipArt_Gallery.5" shapeId="25669" r:id="rId30"/>
    <oleObject progId="MS_ClipArt_Gallery.5" shapeId="25670" r:id="rId31"/>
    <oleObject progId="MS_ClipArt_Gallery.5" shapeId="25671" r:id="rId32"/>
    <oleObject progId="MS_ClipArt_Gallery.5" shapeId="25674" r:id="rId33"/>
    <oleObject progId="MS_ClipArt_Gallery.5" shapeId="25675" r:id="rId34"/>
    <oleObject progId="MS_ClipArt_Gallery.5" shapeId="25676" r:id="rId35"/>
    <oleObject progId="MS_ClipArt_Gallery.5" shapeId="25677" r:id="rId36"/>
    <oleObject progId="MS_ClipArt_Gallery.5" shapeId="25678" r:id="rId37"/>
    <oleObject progId="MS_ClipArt_Gallery.5" shapeId="25679" r:id="rId38"/>
    <oleObject progId="MS_ClipArt_Gallery.5" shapeId="25680" r:id="rId39"/>
    <oleObject progId="MS_ClipArt_Gallery.5" shapeId="25681" r:id="rId40"/>
    <oleObject progId="MS_ClipArt_Gallery.5" shapeId="25682" r:id="rId41"/>
    <oleObject progId="MS_ClipArt_Gallery.5" shapeId="25683" r:id="rId42"/>
    <oleObject progId="MS_ClipArt_Gallery.5" shapeId="25684" r:id="rId43"/>
    <oleObject progId="MS_ClipArt_Gallery.5" shapeId="25685" r:id="rId44"/>
    <oleObject progId="MS_ClipArt_Gallery.5" shapeId="25686" r:id="rId45"/>
    <oleObject progId="MS_ClipArt_Gallery.5" shapeId="25687" r:id="rId46"/>
    <oleObject progId="MS_ClipArt_Gallery.5" shapeId="25688" r:id="rId47"/>
    <oleObject progId="MS_ClipArt_Gallery.5" shapeId="25689" r:id="rId48"/>
    <oleObject progId="MS_ClipArt_Gallery.5" shapeId="25690" r:id="rId49"/>
    <oleObject progId="MS_ClipArt_Gallery.5" shapeId="25691" r:id="rId50"/>
    <oleObject progId="MS_ClipArt_Gallery.5" shapeId="25692" r:id="rId51"/>
    <oleObject progId="MS_ClipArt_Gallery.5" shapeId="25693" r:id="rId52"/>
    <oleObject progId="MS_ClipArt_Gallery.5" shapeId="25694" r:id="rId53"/>
    <oleObject progId="MS_ClipArt_Gallery.5" shapeId="25695" r:id="rId54"/>
    <oleObject progId="MS_ClipArt_Gallery.5" shapeId="25696" r:id="rId55"/>
    <oleObject progId="MS_ClipArt_Gallery.5" shapeId="25697" r:id="rId56"/>
    <oleObject progId="MS_ClipArt_Gallery.5" shapeId="25698" r:id="rId57"/>
    <oleObject progId="MS_ClipArt_Gallery.5" shapeId="25699" r:id="rId58"/>
    <oleObject progId="MS_ClipArt_Gallery.5" shapeId="25700" r:id="rId59"/>
    <oleObject progId="MS_ClipArt_Gallery.5" shapeId="25701" r:id="rId60"/>
    <oleObject progId="MS_ClipArt_Gallery.5" shapeId="25702" r:id="rId61"/>
    <oleObject progId="MS_ClipArt_Gallery.5" shapeId="25703" r:id="rId62"/>
  </oleObjects>
</worksheet>
</file>

<file path=xl/worksheets/sheet20.xml><?xml version="1.0" encoding="utf-8"?>
<worksheet xmlns="http://schemas.openxmlformats.org/spreadsheetml/2006/main" xmlns:r="http://schemas.openxmlformats.org/officeDocument/2006/relationships">
  <sheetPr codeName="Munka1117"/>
  <dimension ref="A1:L75"/>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157</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7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s="28" customFormat="1" ht="15.95" customHeight="1">
      <c r="A9" s="115">
        <v>1</v>
      </c>
      <c r="B9" s="32" t="s">
        <v>158</v>
      </c>
      <c r="C9" s="50" t="s">
        <v>385</v>
      </c>
      <c r="D9" s="92"/>
      <c r="E9" s="92"/>
      <c r="F9" s="104">
        <f t="shared" ref="F9:F39" si="0">+D9+E9</f>
        <v>0</v>
      </c>
      <c r="G9" s="92"/>
      <c r="H9" s="92"/>
      <c r="I9" s="3">
        <f t="shared" ref="I9:I39" si="1">+G9+H9</f>
        <v>0</v>
      </c>
      <c r="J9" s="92"/>
      <c r="K9" s="92"/>
      <c r="L9" s="3">
        <f t="shared" ref="L9:L39" si="2">+J9+K9</f>
        <v>0</v>
      </c>
    </row>
    <row r="10" spans="1:12" ht="15.75" customHeight="1">
      <c r="A10" s="35">
        <v>2</v>
      </c>
      <c r="B10" s="114" t="s">
        <v>160</v>
      </c>
      <c r="C10" s="50" t="s">
        <v>386</v>
      </c>
      <c r="D10" s="92"/>
      <c r="E10" s="92"/>
      <c r="F10" s="104">
        <f t="shared" si="0"/>
        <v>0</v>
      </c>
      <c r="G10" s="92"/>
      <c r="H10" s="92"/>
      <c r="I10" s="3">
        <f t="shared" si="1"/>
        <v>0</v>
      </c>
      <c r="J10" s="92"/>
      <c r="K10" s="92"/>
      <c r="L10" s="3">
        <f t="shared" si="2"/>
        <v>0</v>
      </c>
    </row>
    <row r="11" spans="1:12" ht="15.95" customHeight="1">
      <c r="A11" s="115">
        <v>3</v>
      </c>
      <c r="B11" s="93" t="s">
        <v>159</v>
      </c>
      <c r="C11" s="50" t="s">
        <v>371</v>
      </c>
      <c r="D11" s="92"/>
      <c r="E11" s="92"/>
      <c r="F11" s="104">
        <f t="shared" si="0"/>
        <v>0</v>
      </c>
      <c r="G11" s="92"/>
      <c r="H11" s="92"/>
      <c r="I11" s="3">
        <f t="shared" si="1"/>
        <v>0</v>
      </c>
      <c r="J11" s="92"/>
      <c r="K11" s="92"/>
      <c r="L11" s="3">
        <f t="shared" si="2"/>
        <v>0</v>
      </c>
    </row>
    <row r="12" spans="1:12" ht="15.95" customHeight="1">
      <c r="A12" s="35">
        <v>4</v>
      </c>
      <c r="B12" s="95"/>
      <c r="C12" s="96" t="s">
        <v>113</v>
      </c>
      <c r="D12" s="103">
        <f>+SUM(D13:D18)</f>
        <v>0</v>
      </c>
      <c r="E12" s="103">
        <f>+SUM(E13:E18)</f>
        <v>0</v>
      </c>
      <c r="F12" s="104">
        <f t="shared" si="0"/>
        <v>0</v>
      </c>
      <c r="G12" s="103">
        <f>+SUM(G13:G18)</f>
        <v>0</v>
      </c>
      <c r="H12" s="103">
        <f>+SUM(H13:H18)</f>
        <v>0</v>
      </c>
      <c r="I12" s="3">
        <f t="shared" si="1"/>
        <v>0</v>
      </c>
      <c r="J12" s="103">
        <f>+SUM(J13:J18)</f>
        <v>0</v>
      </c>
      <c r="K12" s="103">
        <f>+SUM(K13:K18)</f>
        <v>0</v>
      </c>
      <c r="L12" s="3">
        <f t="shared" si="2"/>
        <v>0</v>
      </c>
    </row>
    <row r="13" spans="1:12" ht="15.95" customHeight="1">
      <c r="A13" s="115">
        <v>5</v>
      </c>
      <c r="B13" s="95"/>
      <c r="C13" s="96" t="s">
        <v>208</v>
      </c>
      <c r="D13" s="92"/>
      <c r="E13" s="92"/>
      <c r="F13" s="104">
        <f t="shared" si="0"/>
        <v>0</v>
      </c>
      <c r="G13" s="92"/>
      <c r="H13" s="92"/>
      <c r="I13" s="3">
        <f t="shared" si="1"/>
        <v>0</v>
      </c>
      <c r="J13" s="92"/>
      <c r="K13" s="92"/>
      <c r="L13" s="3">
        <f t="shared" si="2"/>
        <v>0</v>
      </c>
    </row>
    <row r="14" spans="1:12" ht="15.95" customHeight="1">
      <c r="A14" s="35">
        <v>6</v>
      </c>
      <c r="B14" s="95"/>
      <c r="C14" s="96" t="s">
        <v>121</v>
      </c>
      <c r="D14" s="92"/>
      <c r="E14" s="92"/>
      <c r="F14" s="104">
        <f t="shared" si="0"/>
        <v>0</v>
      </c>
      <c r="G14" s="92"/>
      <c r="H14" s="92"/>
      <c r="I14" s="3">
        <f t="shared" si="1"/>
        <v>0</v>
      </c>
      <c r="J14" s="92"/>
      <c r="K14" s="92"/>
      <c r="L14" s="3">
        <f t="shared" si="2"/>
        <v>0</v>
      </c>
    </row>
    <row r="15" spans="1:12" ht="15.95" customHeight="1">
      <c r="A15" s="115">
        <v>7</v>
      </c>
      <c r="B15" s="95"/>
      <c r="C15" s="96" t="s">
        <v>116</v>
      </c>
      <c r="D15" s="92"/>
      <c r="E15" s="92"/>
      <c r="F15" s="104">
        <f t="shared" si="0"/>
        <v>0</v>
      </c>
      <c r="G15" s="92"/>
      <c r="H15" s="92"/>
      <c r="I15" s="3">
        <f t="shared" si="1"/>
        <v>0</v>
      </c>
      <c r="J15" s="92"/>
      <c r="K15" s="92"/>
      <c r="L15" s="3">
        <f t="shared" si="2"/>
        <v>0</v>
      </c>
    </row>
    <row r="16" spans="1:12" ht="15.95" customHeight="1">
      <c r="A16" s="35">
        <v>8</v>
      </c>
      <c r="B16" s="95"/>
      <c r="C16" s="96" t="s">
        <v>209</v>
      </c>
      <c r="D16" s="92"/>
      <c r="E16" s="92"/>
      <c r="F16" s="104">
        <f t="shared" si="0"/>
        <v>0</v>
      </c>
      <c r="G16" s="92"/>
      <c r="H16" s="92"/>
      <c r="I16" s="3">
        <f t="shared" si="1"/>
        <v>0</v>
      </c>
      <c r="J16" s="92"/>
      <c r="K16" s="92"/>
      <c r="L16" s="3">
        <f t="shared" si="2"/>
        <v>0</v>
      </c>
    </row>
    <row r="17" spans="1:12" ht="15.95" customHeight="1">
      <c r="A17" s="115">
        <v>9</v>
      </c>
      <c r="B17" s="95"/>
      <c r="C17" s="96" t="s">
        <v>306</v>
      </c>
      <c r="D17" s="92"/>
      <c r="E17" s="92"/>
      <c r="F17" s="104">
        <f t="shared" si="0"/>
        <v>0</v>
      </c>
      <c r="G17" s="92"/>
      <c r="H17" s="92"/>
      <c r="I17" s="3">
        <f t="shared" si="1"/>
        <v>0</v>
      </c>
      <c r="J17" s="92"/>
      <c r="K17" s="92"/>
      <c r="L17" s="3">
        <f t="shared" si="2"/>
        <v>0</v>
      </c>
    </row>
    <row r="18" spans="1:12" ht="15.95" customHeight="1">
      <c r="A18" s="35">
        <v>10</v>
      </c>
      <c r="B18" s="95"/>
      <c r="C18" s="96" t="s">
        <v>28</v>
      </c>
      <c r="D18" s="92"/>
      <c r="E18" s="92"/>
      <c r="F18" s="104">
        <f t="shared" si="0"/>
        <v>0</v>
      </c>
      <c r="G18" s="92"/>
      <c r="H18" s="92"/>
      <c r="I18" s="3">
        <f t="shared" si="1"/>
        <v>0</v>
      </c>
      <c r="J18" s="92"/>
      <c r="K18" s="92"/>
      <c r="L18" s="3">
        <f t="shared" si="2"/>
        <v>0</v>
      </c>
    </row>
    <row r="19" spans="1:12" ht="15.95" customHeight="1">
      <c r="A19" s="115">
        <v>11</v>
      </c>
      <c r="B19" s="93" t="s">
        <v>161</v>
      </c>
      <c r="C19" s="44" t="s">
        <v>388</v>
      </c>
      <c r="D19" s="92"/>
      <c r="E19" s="92"/>
      <c r="F19" s="104">
        <f t="shared" si="0"/>
        <v>0</v>
      </c>
      <c r="G19" s="92"/>
      <c r="H19" s="92"/>
      <c r="I19" s="3">
        <f t="shared" si="1"/>
        <v>0</v>
      </c>
      <c r="J19" s="92"/>
      <c r="K19" s="92"/>
      <c r="L19" s="3">
        <f t="shared" si="2"/>
        <v>0</v>
      </c>
    </row>
    <row r="20" spans="1:12" ht="15.95" customHeight="1">
      <c r="A20" s="35">
        <v>12</v>
      </c>
      <c r="B20" s="39" t="s">
        <v>162</v>
      </c>
      <c r="C20" s="44" t="s">
        <v>377</v>
      </c>
      <c r="D20" s="92"/>
      <c r="E20" s="92"/>
      <c r="F20" s="104">
        <f t="shared" si="0"/>
        <v>0</v>
      </c>
      <c r="G20" s="92"/>
      <c r="H20" s="92"/>
      <c r="I20" s="3">
        <f t="shared" si="1"/>
        <v>0</v>
      </c>
      <c r="J20" s="92"/>
      <c r="K20" s="92"/>
      <c r="L20" s="3">
        <f t="shared" si="2"/>
        <v>0</v>
      </c>
    </row>
    <row r="21" spans="1:12" ht="15">
      <c r="A21" s="115">
        <v>13</v>
      </c>
      <c r="B21" s="38"/>
      <c r="C21" s="96" t="s">
        <v>113</v>
      </c>
      <c r="D21" s="98">
        <f>+SUM(D25:D27)</f>
        <v>0</v>
      </c>
      <c r="E21" s="98">
        <f>+SUM(E25:E27)</f>
        <v>0</v>
      </c>
      <c r="F21" s="104">
        <f t="shared" si="0"/>
        <v>0</v>
      </c>
      <c r="G21" s="98">
        <f>+SUM(G25:G27)</f>
        <v>0</v>
      </c>
      <c r="H21" s="98">
        <f>+SUM(H25:H27)</f>
        <v>0</v>
      </c>
      <c r="I21" s="3">
        <f t="shared" si="1"/>
        <v>0</v>
      </c>
      <c r="J21" s="98">
        <f>+SUM(J25:J27)</f>
        <v>0</v>
      </c>
      <c r="K21" s="98">
        <f>+SUM(K25:K27)</f>
        <v>0</v>
      </c>
      <c r="L21" s="3">
        <f t="shared" si="2"/>
        <v>0</v>
      </c>
    </row>
    <row r="22" spans="1:12" ht="15">
      <c r="A22" s="35">
        <v>14</v>
      </c>
      <c r="B22" s="38"/>
      <c r="C22" s="96" t="s">
        <v>208</v>
      </c>
      <c r="D22" s="92"/>
      <c r="E22" s="92"/>
      <c r="F22" s="104">
        <f t="shared" si="0"/>
        <v>0</v>
      </c>
      <c r="G22" s="92"/>
      <c r="H22" s="92"/>
      <c r="I22" s="3">
        <f t="shared" si="1"/>
        <v>0</v>
      </c>
      <c r="J22" s="92"/>
      <c r="K22" s="92"/>
      <c r="L22" s="3">
        <f t="shared" si="2"/>
        <v>0</v>
      </c>
    </row>
    <row r="23" spans="1:12" ht="15">
      <c r="A23" s="115">
        <v>15</v>
      </c>
      <c r="B23" s="38"/>
      <c r="C23" s="96" t="s">
        <v>121</v>
      </c>
      <c r="D23" s="92"/>
      <c r="E23" s="92"/>
      <c r="F23" s="104">
        <f t="shared" si="0"/>
        <v>0</v>
      </c>
      <c r="G23" s="92"/>
      <c r="H23" s="92"/>
      <c r="I23" s="3">
        <f t="shared" si="1"/>
        <v>0</v>
      </c>
      <c r="J23" s="92"/>
      <c r="K23" s="92"/>
      <c r="L23" s="3">
        <f t="shared" si="2"/>
        <v>0</v>
      </c>
    </row>
    <row r="24" spans="1:12" ht="15">
      <c r="A24" s="35">
        <v>16</v>
      </c>
      <c r="B24" s="38"/>
      <c r="C24" s="96" t="s">
        <v>116</v>
      </c>
      <c r="D24" s="92"/>
      <c r="E24" s="92"/>
      <c r="F24" s="104">
        <f t="shared" si="0"/>
        <v>0</v>
      </c>
      <c r="G24" s="92"/>
      <c r="H24" s="92"/>
      <c r="I24" s="3">
        <f t="shared" si="1"/>
        <v>0</v>
      </c>
      <c r="J24" s="92"/>
      <c r="K24" s="92"/>
      <c r="L24" s="3">
        <f t="shared" si="2"/>
        <v>0</v>
      </c>
    </row>
    <row r="25" spans="1:12" ht="15.95" customHeight="1">
      <c r="A25" s="115">
        <v>17</v>
      </c>
      <c r="B25" s="39"/>
      <c r="C25" s="96" t="s">
        <v>209</v>
      </c>
      <c r="D25" s="92"/>
      <c r="E25" s="92"/>
      <c r="F25" s="104">
        <f t="shared" si="0"/>
        <v>0</v>
      </c>
      <c r="G25" s="92"/>
      <c r="H25" s="92"/>
      <c r="I25" s="3">
        <f t="shared" si="1"/>
        <v>0</v>
      </c>
      <c r="J25" s="92"/>
      <c r="K25" s="92"/>
      <c r="L25" s="3">
        <f t="shared" si="2"/>
        <v>0</v>
      </c>
    </row>
    <row r="26" spans="1:12" ht="15.95" customHeight="1">
      <c r="A26" s="35">
        <v>18</v>
      </c>
      <c r="B26" s="39"/>
      <c r="C26" s="96" t="s">
        <v>306</v>
      </c>
      <c r="D26" s="92"/>
      <c r="E26" s="92"/>
      <c r="F26" s="104">
        <f t="shared" si="0"/>
        <v>0</v>
      </c>
      <c r="G26" s="92"/>
      <c r="H26" s="92"/>
      <c r="I26" s="3">
        <f t="shared" si="1"/>
        <v>0</v>
      </c>
      <c r="J26" s="92"/>
      <c r="K26" s="92"/>
      <c r="L26" s="3">
        <f t="shared" si="2"/>
        <v>0</v>
      </c>
    </row>
    <row r="27" spans="1:12" ht="15.75" customHeight="1">
      <c r="A27" s="115">
        <v>19</v>
      </c>
      <c r="B27" s="39"/>
      <c r="C27" s="96" t="s">
        <v>117</v>
      </c>
      <c r="D27" s="92"/>
      <c r="E27" s="92"/>
      <c r="F27" s="104">
        <f t="shared" si="0"/>
        <v>0</v>
      </c>
      <c r="G27" s="92"/>
      <c r="H27" s="92"/>
      <c r="I27" s="3">
        <f t="shared" si="1"/>
        <v>0</v>
      </c>
      <c r="J27" s="92"/>
      <c r="K27" s="92"/>
      <c r="L27" s="3">
        <f t="shared" si="2"/>
        <v>0</v>
      </c>
    </row>
    <row r="28" spans="1:12" ht="15.75" customHeight="1">
      <c r="A28" s="35">
        <v>20</v>
      </c>
      <c r="B28" s="39" t="s">
        <v>163</v>
      </c>
      <c r="C28" s="94" t="s">
        <v>307</v>
      </c>
      <c r="D28" s="92"/>
      <c r="E28" s="92"/>
      <c r="F28" s="104">
        <f t="shared" si="0"/>
        <v>0</v>
      </c>
      <c r="G28" s="92"/>
      <c r="H28" s="92"/>
      <c r="I28" s="3">
        <f t="shared" si="1"/>
        <v>0</v>
      </c>
      <c r="J28" s="92"/>
      <c r="K28" s="92"/>
      <c r="L28" s="3">
        <f t="shared" si="2"/>
        <v>0</v>
      </c>
    </row>
    <row r="29" spans="1:12" ht="15.75" customHeight="1">
      <c r="A29" s="115">
        <v>21</v>
      </c>
      <c r="B29" s="95" t="s">
        <v>320</v>
      </c>
      <c r="C29" s="96" t="s">
        <v>308</v>
      </c>
      <c r="D29" s="98">
        <f>+D9+D10+D11+D19+D20+D28</f>
        <v>0</v>
      </c>
      <c r="E29" s="98">
        <f>+E9+E10+E11+E19+E20+E28</f>
        <v>0</v>
      </c>
      <c r="F29" s="104">
        <f t="shared" si="0"/>
        <v>0</v>
      </c>
      <c r="G29" s="98">
        <f>+G9+G10+G11+G19+G20+G28</f>
        <v>0</v>
      </c>
      <c r="H29" s="98">
        <f>+H9+H10+H11+H19+H20+H28</f>
        <v>0</v>
      </c>
      <c r="I29" s="3">
        <f t="shared" si="1"/>
        <v>0</v>
      </c>
      <c r="J29" s="98">
        <f>+J9+J10+J11+J19+J20+J28</f>
        <v>0</v>
      </c>
      <c r="K29" s="98">
        <f>+K9+K10+K11+K19+K20+K28</f>
        <v>0</v>
      </c>
      <c r="L29" s="3">
        <f t="shared" si="2"/>
        <v>0</v>
      </c>
    </row>
    <row r="30" spans="1:12" ht="15.75" customHeight="1">
      <c r="A30" s="35">
        <v>22</v>
      </c>
      <c r="B30" s="114" t="s">
        <v>164</v>
      </c>
      <c r="C30" s="50" t="s">
        <v>387</v>
      </c>
      <c r="D30" s="92"/>
      <c r="E30" s="92"/>
      <c r="F30" s="104">
        <f t="shared" si="0"/>
        <v>0</v>
      </c>
      <c r="G30" s="92"/>
      <c r="H30" s="92"/>
      <c r="I30" s="3">
        <f t="shared" si="1"/>
        <v>0</v>
      </c>
      <c r="J30" s="92"/>
      <c r="K30" s="92"/>
      <c r="L30" s="3">
        <f t="shared" si="2"/>
        <v>0</v>
      </c>
    </row>
    <row r="31" spans="1:12" ht="15.75" customHeight="1">
      <c r="A31" s="115">
        <v>23</v>
      </c>
      <c r="B31" s="93" t="s">
        <v>165</v>
      </c>
      <c r="C31" s="50" t="s">
        <v>384</v>
      </c>
      <c r="D31" s="92"/>
      <c r="E31" s="92"/>
      <c r="F31" s="104">
        <f t="shared" si="0"/>
        <v>0</v>
      </c>
      <c r="G31" s="92"/>
      <c r="H31" s="92"/>
      <c r="I31" s="3">
        <f t="shared" si="1"/>
        <v>0</v>
      </c>
      <c r="J31" s="92"/>
      <c r="K31" s="92"/>
      <c r="L31" s="3">
        <f t="shared" si="2"/>
        <v>0</v>
      </c>
    </row>
    <row r="32" spans="1:12" ht="15.75" customHeight="1">
      <c r="A32" s="35">
        <v>24</v>
      </c>
      <c r="B32" s="93" t="s">
        <v>166</v>
      </c>
      <c r="C32" s="50" t="s">
        <v>375</v>
      </c>
      <c r="D32" s="92"/>
      <c r="E32" s="92"/>
      <c r="F32" s="104">
        <f t="shared" si="0"/>
        <v>0</v>
      </c>
      <c r="G32" s="92"/>
      <c r="H32" s="92"/>
      <c r="I32" s="3">
        <f t="shared" si="1"/>
        <v>0</v>
      </c>
      <c r="J32" s="92"/>
      <c r="K32" s="92"/>
      <c r="L32" s="3">
        <f t="shared" si="2"/>
        <v>0</v>
      </c>
    </row>
    <row r="33" spans="1:12" ht="15.95" customHeight="1">
      <c r="A33" s="115">
        <v>25</v>
      </c>
      <c r="B33" s="93" t="s">
        <v>167</v>
      </c>
      <c r="C33" s="50" t="s">
        <v>376</v>
      </c>
      <c r="D33" s="92"/>
      <c r="E33" s="92"/>
      <c r="F33" s="104">
        <f t="shared" si="0"/>
        <v>0</v>
      </c>
      <c r="G33" s="92"/>
      <c r="H33" s="92"/>
      <c r="I33" s="3">
        <f t="shared" si="1"/>
        <v>0</v>
      </c>
      <c r="J33" s="92"/>
      <c r="K33" s="92"/>
      <c r="L33" s="3">
        <f t="shared" si="2"/>
        <v>0</v>
      </c>
    </row>
    <row r="34" spans="1:12" ht="15.95" customHeight="1">
      <c r="A34" s="35">
        <v>26</v>
      </c>
      <c r="B34" s="93" t="s">
        <v>168</v>
      </c>
      <c r="C34" s="44" t="s">
        <v>389</v>
      </c>
      <c r="D34" s="92"/>
      <c r="E34" s="92"/>
      <c r="F34" s="104">
        <f t="shared" si="0"/>
        <v>0</v>
      </c>
      <c r="G34" s="92"/>
      <c r="H34" s="92"/>
      <c r="I34" s="3">
        <f t="shared" si="1"/>
        <v>0</v>
      </c>
      <c r="J34" s="92"/>
      <c r="K34" s="92"/>
      <c r="L34" s="3">
        <f t="shared" si="2"/>
        <v>0</v>
      </c>
    </row>
    <row r="35" spans="1:12" ht="15.95" customHeight="1">
      <c r="A35" s="115">
        <v>27</v>
      </c>
      <c r="B35" s="93" t="s">
        <v>310</v>
      </c>
      <c r="C35" s="44" t="s">
        <v>378</v>
      </c>
      <c r="D35" s="92"/>
      <c r="E35" s="92"/>
      <c r="F35" s="104">
        <f t="shared" si="0"/>
        <v>0</v>
      </c>
      <c r="G35" s="92"/>
      <c r="H35" s="92"/>
      <c r="I35" s="3">
        <f t="shared" si="1"/>
        <v>0</v>
      </c>
      <c r="J35" s="92"/>
      <c r="K35" s="92"/>
      <c r="L35" s="3">
        <f t="shared" si="2"/>
        <v>0</v>
      </c>
    </row>
    <row r="36" spans="1:12" ht="15.95" customHeight="1">
      <c r="A36" s="35">
        <v>28</v>
      </c>
      <c r="B36" s="36" t="s">
        <v>325</v>
      </c>
      <c r="C36" s="51" t="s">
        <v>309</v>
      </c>
      <c r="D36" s="99">
        <f>+SUM(D30:D35)</f>
        <v>0</v>
      </c>
      <c r="E36" s="99">
        <f>+E33-E34-E35</f>
        <v>0</v>
      </c>
      <c r="F36" s="104">
        <f t="shared" si="0"/>
        <v>0</v>
      </c>
      <c r="G36" s="99">
        <f>+SUM(G30:G35)</f>
        <v>0</v>
      </c>
      <c r="H36" s="99">
        <f>+H33-H34-H35</f>
        <v>0</v>
      </c>
      <c r="I36" s="3">
        <f t="shared" si="1"/>
        <v>0</v>
      </c>
      <c r="J36" s="99">
        <f>+SUM(J30:J35)</f>
        <v>0</v>
      </c>
      <c r="K36" s="99">
        <f>+K33-K34-K35</f>
        <v>0</v>
      </c>
      <c r="L36" s="3">
        <f t="shared" si="2"/>
        <v>0</v>
      </c>
    </row>
    <row r="37" spans="1:12" ht="15.95" customHeight="1">
      <c r="A37" s="115">
        <v>29</v>
      </c>
      <c r="B37" s="36" t="s">
        <v>328</v>
      </c>
      <c r="C37" s="43" t="s">
        <v>169</v>
      </c>
      <c r="D37" s="99">
        <f>+D29-D36</f>
        <v>0</v>
      </c>
      <c r="E37" s="99">
        <f>+E29-E36</f>
        <v>0</v>
      </c>
      <c r="F37" s="104">
        <f t="shared" si="0"/>
        <v>0</v>
      </c>
      <c r="G37" s="99">
        <f>+G29-G36</f>
        <v>0</v>
      </c>
      <c r="H37" s="99">
        <f>+H29-H36</f>
        <v>0</v>
      </c>
      <c r="I37" s="3">
        <f t="shared" si="1"/>
        <v>0</v>
      </c>
      <c r="J37" s="99">
        <f>+J29-J36</f>
        <v>0</v>
      </c>
      <c r="K37" s="99">
        <f>+K29-K36</f>
        <v>0</v>
      </c>
      <c r="L37" s="3">
        <f t="shared" si="2"/>
        <v>0</v>
      </c>
    </row>
    <row r="38" spans="1:12" ht="15.95" customHeight="1">
      <c r="A38" s="35">
        <v>30</v>
      </c>
      <c r="B38" s="120" t="s">
        <v>330</v>
      </c>
      <c r="C38" s="43" t="s">
        <v>379</v>
      </c>
      <c r="D38" s="92"/>
      <c r="E38" s="92"/>
      <c r="F38" s="104">
        <f t="shared" si="0"/>
        <v>0</v>
      </c>
      <c r="G38" s="92"/>
      <c r="H38" s="92"/>
      <c r="I38" s="3">
        <f t="shared" si="1"/>
        <v>0</v>
      </c>
      <c r="J38" s="92"/>
      <c r="K38" s="92"/>
      <c r="L38" s="3">
        <f t="shared" si="2"/>
        <v>0</v>
      </c>
    </row>
    <row r="39" spans="1:12" ht="15.95" customHeight="1">
      <c r="A39" s="115">
        <v>31</v>
      </c>
      <c r="B39" s="117" t="s">
        <v>334</v>
      </c>
      <c r="C39" s="51" t="s">
        <v>311</v>
      </c>
      <c r="D39" s="118">
        <f>+D37-D38</f>
        <v>0</v>
      </c>
      <c r="E39" s="118">
        <f>+E37-E38</f>
        <v>0</v>
      </c>
      <c r="F39" s="104">
        <f t="shared" si="0"/>
        <v>0</v>
      </c>
      <c r="G39" s="118">
        <f>+G37-G38</f>
        <v>0</v>
      </c>
      <c r="H39" s="118">
        <f>+H37-H38</f>
        <v>0</v>
      </c>
      <c r="I39" s="3">
        <f t="shared" si="1"/>
        <v>0</v>
      </c>
      <c r="J39" s="118">
        <f>+J37-J38</f>
        <v>0</v>
      </c>
      <c r="K39" s="118">
        <f>+K37-K38</f>
        <v>0</v>
      </c>
      <c r="L39" s="3">
        <f t="shared" si="2"/>
        <v>0</v>
      </c>
    </row>
    <row r="41" spans="1:12" ht="15.95" customHeight="1">
      <c r="A41" s="40" t="s">
        <v>364</v>
      </c>
      <c r="B41" s="54"/>
      <c r="C41" s="27" t="str">
        <f ca="1">+'Beviteli oldal'!$B$13</f>
        <v>2012. február 05.</v>
      </c>
    </row>
    <row r="42" spans="1:12" ht="15.95" customHeight="1">
      <c r="A42" s="90"/>
      <c r="B42" s="90"/>
      <c r="C42" s="90"/>
      <c r="D42" s="42" t="s">
        <v>365</v>
      </c>
      <c r="E42" s="90"/>
      <c r="F42" s="90"/>
      <c r="G42" s="90"/>
      <c r="H42" s="90"/>
      <c r="I42" s="90"/>
      <c r="J42" s="90"/>
      <c r="K42" s="8" t="s">
        <v>145</v>
      </c>
      <c r="L42" s="90"/>
    </row>
    <row r="45" spans="1:12" ht="15.95" customHeight="1">
      <c r="B45" s="34"/>
    </row>
    <row r="48" spans="1:12" ht="15.95" customHeight="1">
      <c r="B48" s="34"/>
    </row>
    <row r="51" spans="2:2" ht="15.95" customHeight="1">
      <c r="B51" s="34"/>
    </row>
    <row r="70" spans="2:2" ht="15.95" customHeight="1">
      <c r="B70" s="34"/>
    </row>
    <row r="75" spans="2:2" ht="15.95" customHeight="1">
      <c r="B75"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31496062992125984" right="0.31496062992125984" top="0.39370078740157483" bottom="0.39370078740157483" header="0.39370078740157483" footer="0.39370078740157483"/>
  <pageSetup paperSize="9" scale="82"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sheetPr codeName="Munka12"/>
  <dimension ref="A1:M43"/>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122" t="s">
        <v>146</v>
      </c>
      <c r="B1" s="16"/>
      <c r="C1" s="16"/>
      <c r="D1" s="16"/>
      <c r="E1" s="16"/>
      <c r="F1" s="2"/>
      <c r="G1" s="2"/>
      <c r="H1" s="2"/>
      <c r="I1" s="2"/>
      <c r="J1" s="2"/>
      <c r="K1" s="2"/>
      <c r="L1" s="2"/>
      <c r="M1" s="2"/>
    </row>
    <row r="2" spans="1:13" ht="15.75">
      <c r="A2" s="80"/>
      <c r="B2" s="16"/>
      <c r="D2" s="15"/>
      <c r="E2" s="15"/>
    </row>
    <row r="3" spans="1:13" ht="31.5">
      <c r="A3" s="83" t="s">
        <v>133</v>
      </c>
      <c r="B3" s="68"/>
      <c r="D3" s="17"/>
      <c r="E3" s="15"/>
    </row>
    <row r="4" spans="1:13" ht="15.75">
      <c r="A4" s="83"/>
      <c r="B4" s="16"/>
      <c r="C4" s="15"/>
      <c r="D4" s="15"/>
      <c r="E4" s="15"/>
    </row>
    <row r="5" spans="1:13" ht="15.75">
      <c r="A5" s="80" t="s">
        <v>226</v>
      </c>
      <c r="B5" s="69"/>
      <c r="C5" s="15"/>
      <c r="D5" s="15"/>
      <c r="E5" s="15"/>
    </row>
    <row r="6" spans="1:13" ht="15.75" customHeight="1">
      <c r="A6" s="80"/>
      <c r="B6" s="69"/>
      <c r="C6" s="15"/>
      <c r="D6" s="15"/>
      <c r="E6" s="15"/>
    </row>
    <row r="7" spans="1:13" ht="15.75">
      <c r="A7" s="80"/>
      <c r="B7" s="15"/>
      <c r="C7" s="15"/>
      <c r="D7" s="15"/>
      <c r="E7" s="15"/>
    </row>
    <row r="8" spans="1:13" ht="15.75" customHeight="1">
      <c r="A8" s="80"/>
      <c r="B8" s="15"/>
      <c r="C8" s="15"/>
      <c r="D8" s="15"/>
      <c r="E8" s="15"/>
    </row>
    <row r="9" spans="1:13" ht="15.75">
      <c r="A9" s="80"/>
      <c r="D9" s="15"/>
      <c r="E9" s="15"/>
    </row>
    <row r="10" spans="1:13" ht="15.75" customHeight="1">
      <c r="A10" s="80"/>
      <c r="B10" s="15"/>
      <c r="C10" s="15"/>
      <c r="D10" s="15"/>
      <c r="E10" s="15"/>
    </row>
    <row r="11" spans="1:13" ht="15.75">
      <c r="A11" s="80"/>
      <c r="B11" s="15"/>
      <c r="C11" s="15"/>
      <c r="D11" s="15"/>
      <c r="E11" s="15"/>
    </row>
    <row r="12" spans="1:13" ht="15.75">
      <c r="A12" s="80"/>
      <c r="B12" s="15"/>
      <c r="C12" s="15"/>
      <c r="D12" s="15"/>
      <c r="E12" s="15"/>
    </row>
    <row r="13" spans="1:13" ht="15.75">
      <c r="A13" s="81"/>
      <c r="B13" s="15"/>
      <c r="C13" s="15"/>
      <c r="D13" s="15"/>
      <c r="E13" s="15"/>
    </row>
    <row r="14" spans="1:13" ht="15.75">
      <c r="A14" s="81"/>
      <c r="B14" s="15"/>
      <c r="C14" s="15"/>
      <c r="D14" s="15"/>
      <c r="E14" s="15"/>
    </row>
    <row r="15" spans="1:13" ht="15.75">
      <c r="A15" s="81"/>
      <c r="B15" s="15"/>
      <c r="C15" s="15"/>
      <c r="D15" s="15"/>
      <c r="E15" s="15"/>
    </row>
    <row r="16" spans="1:13" ht="15.75">
      <c r="A16" s="81"/>
      <c r="B16" s="15"/>
      <c r="C16" s="15"/>
      <c r="D16" s="15"/>
      <c r="E16" s="15"/>
    </row>
    <row r="17" spans="1:5" ht="15.75">
      <c r="A17" s="81"/>
      <c r="B17" s="15"/>
      <c r="C17" s="15"/>
      <c r="D17" s="15"/>
      <c r="E17" s="15"/>
    </row>
    <row r="18" spans="1:5" ht="15.75" customHeight="1">
      <c r="A18" s="81"/>
      <c r="B18" s="15"/>
      <c r="C18" s="15"/>
      <c r="D18" s="15"/>
      <c r="E18" s="15"/>
    </row>
    <row r="19" spans="1:5" ht="15.75">
      <c r="A19" s="80"/>
      <c r="B19" s="15"/>
      <c r="C19" s="15"/>
      <c r="D19" s="15"/>
      <c r="E19" s="15"/>
    </row>
    <row r="20" spans="1:5" ht="15.75">
      <c r="A20" s="83"/>
      <c r="B20" s="15"/>
      <c r="C20" s="15"/>
      <c r="D20" s="15"/>
      <c r="E20" s="15"/>
    </row>
    <row r="21" spans="1:5" ht="15.75">
      <c r="A21" s="83"/>
      <c r="B21" s="15"/>
      <c r="C21" s="15"/>
      <c r="D21" s="15"/>
      <c r="E21" s="15"/>
    </row>
    <row r="22" spans="1:5" ht="47.25" customHeight="1">
      <c r="A22" s="83"/>
      <c r="B22" s="15"/>
      <c r="C22" s="15"/>
      <c r="D22" s="15"/>
      <c r="E22" s="15"/>
    </row>
    <row r="23" spans="1:5" ht="15.75" customHeight="1">
      <c r="A23" s="83"/>
      <c r="B23" s="15"/>
      <c r="C23" s="15"/>
      <c r="D23" s="15"/>
      <c r="E23" s="15"/>
    </row>
    <row r="24" spans="1:5" ht="15.75">
      <c r="B24" s="15"/>
      <c r="C24" s="15"/>
      <c r="D24" s="15"/>
    </row>
    <row r="25" spans="1:5" ht="15.75" customHeight="1">
      <c r="B25" s="15"/>
      <c r="C25" s="15"/>
      <c r="D25" s="15"/>
      <c r="E25" s="15"/>
    </row>
    <row r="26" spans="1:5" ht="15.75">
      <c r="B26" s="15"/>
      <c r="C26" s="15"/>
      <c r="D26" s="15"/>
      <c r="E26" s="15"/>
    </row>
    <row r="27" spans="1:5" ht="15.75" customHeight="1">
      <c r="B27" s="15"/>
      <c r="C27" s="15"/>
      <c r="D27" s="15"/>
      <c r="E27" s="15"/>
    </row>
    <row r="28" spans="1:5" ht="15.75">
      <c r="B28" s="15"/>
      <c r="C28" s="15"/>
      <c r="D28" s="15"/>
      <c r="E28" s="15"/>
    </row>
    <row r="29" spans="1:5" ht="15.75" customHeight="1">
      <c r="A29" s="15"/>
      <c r="B29" s="15"/>
      <c r="C29" s="15"/>
      <c r="D29" s="15"/>
      <c r="E29" s="15"/>
    </row>
    <row r="30" spans="1:5" ht="15.75" customHeight="1">
      <c r="A30" s="19"/>
      <c r="B30" s="15"/>
      <c r="C30" s="15"/>
      <c r="D30" s="15"/>
      <c r="E30" s="15"/>
    </row>
    <row r="31" spans="1:5" ht="15.75" customHeight="1">
      <c r="A31" s="24"/>
      <c r="B31" s="15"/>
      <c r="C31" s="15"/>
      <c r="D31" s="15"/>
      <c r="E31" s="15"/>
    </row>
    <row r="32" spans="1:5" ht="15.75" customHeight="1">
      <c r="A32" s="24"/>
      <c r="B32" s="15"/>
      <c r="C32" s="15"/>
      <c r="D32" s="15"/>
      <c r="E32" s="15"/>
    </row>
    <row r="33" spans="1:5" ht="15.75" customHeight="1">
      <c r="A33" s="24"/>
      <c r="B33" s="15"/>
      <c r="D33" s="15"/>
      <c r="E33" s="15"/>
    </row>
    <row r="34" spans="1:5" ht="15.75" customHeight="1">
      <c r="A34" s="24"/>
    </row>
    <row r="35" spans="1:5" ht="15.75" customHeight="1">
      <c r="A35" s="24"/>
    </row>
    <row r="36" spans="1:5" ht="15.75" customHeight="1">
      <c r="A36" s="24"/>
    </row>
    <row r="37" spans="1:5" ht="15.75" customHeight="1"/>
    <row r="38" spans="1:5" ht="15.75" customHeight="1">
      <c r="A38" s="18"/>
    </row>
    <row r="39" spans="1:5" ht="15.75" customHeight="1"/>
    <row r="40" spans="1:5" ht="15.75" customHeight="1"/>
    <row r="41" spans="1:5" ht="15.75" customHeight="1"/>
    <row r="42" spans="1:5" ht="15.75" customHeight="1"/>
    <row r="43" spans="1:5" ht="15.75" customHeight="1"/>
  </sheetData>
  <sheetProtection sheet="1" objects="1" scenarios="1"/>
  <phoneticPr fontId="0" type="noConversion"/>
  <pageMargins left="1" right="1" top="0.82" bottom="0.74" header="0.5" footer="0.5"/>
  <pageSetup orientation="portrait" r:id="rId1"/>
  <headerFooter alignWithMargins="0"/>
  <legacyDrawing r:id="rId2"/>
  <oleObjects>
    <oleObject progId="MS_ClipArt_Gallery.5" shapeId="29697" r:id="rId3"/>
  </oleObjects>
</worksheet>
</file>

<file path=xl/worksheets/sheet22.xml><?xml version="1.0" encoding="utf-8"?>
<worksheet xmlns="http://schemas.openxmlformats.org/spreadsheetml/2006/main" xmlns:r="http://schemas.openxmlformats.org/officeDocument/2006/relationships">
  <sheetPr codeName="Munka56">
    <tabColor rgb="FFFF0000"/>
  </sheetPr>
  <dimension ref="A1:M50"/>
  <sheetViews>
    <sheetView tabSelected="1" topLeftCell="A7" workbookViewId="0">
      <selection activeCell="B7" sqref="B7"/>
    </sheetView>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60" customHeight="1">
      <c r="A19" s="177" t="s">
        <v>134</v>
      </c>
      <c r="B19" s="178"/>
      <c r="C19" s="178"/>
      <c r="D19" s="178"/>
      <c r="E19" s="178"/>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145</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91" right="0.9" top="1.25"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sheetPr codeName="Munka13">
    <tabColor rgb="FFFF0000"/>
  </sheetPr>
  <dimension ref="A1:F136"/>
  <sheetViews>
    <sheetView topLeftCell="A16" workbookViewId="0">
      <selection activeCell="F24" sqref="F24"/>
    </sheetView>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95</v>
      </c>
      <c r="E15" s="5">
        <f>+E16+E17+E18+E19</f>
        <v>0</v>
      </c>
      <c r="F15" s="5">
        <f>+F16+F17+F18+F19</f>
        <v>292</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t="s">
        <v>324</v>
      </c>
      <c r="C18" s="45" t="s">
        <v>395</v>
      </c>
      <c r="D18" s="91"/>
      <c r="E18" s="91"/>
      <c r="F18" s="92"/>
    </row>
    <row r="19" spans="1:6" ht="15.95" customHeight="1">
      <c r="A19" s="4">
        <v>9</v>
      </c>
      <c r="B19" s="36" t="s">
        <v>327</v>
      </c>
      <c r="C19" s="45" t="s">
        <v>355</v>
      </c>
      <c r="D19" s="91">
        <v>95</v>
      </c>
      <c r="E19" s="91"/>
      <c r="F19" s="92">
        <v>292</v>
      </c>
    </row>
    <row r="20" spans="1:6" ht="15.95" customHeight="1">
      <c r="A20" s="4">
        <v>10</v>
      </c>
      <c r="B20" s="168" t="s">
        <v>131</v>
      </c>
      <c r="C20" s="169"/>
      <c r="D20" s="5">
        <f>+D11+D15</f>
        <v>95</v>
      </c>
      <c r="E20" s="5">
        <f>+E11+E15</f>
        <v>0</v>
      </c>
      <c r="F20" s="5">
        <f>+F11+F15</f>
        <v>292</v>
      </c>
    </row>
    <row r="21" spans="1:6" ht="15.95" customHeight="1">
      <c r="A21" s="4">
        <v>11</v>
      </c>
      <c r="B21" s="39" t="s">
        <v>328</v>
      </c>
      <c r="C21" s="112" t="s">
        <v>331</v>
      </c>
      <c r="D21" s="5">
        <f>+SUM(D22:D26)</f>
        <v>95</v>
      </c>
      <c r="E21" s="5">
        <f>+SUM(E22:E26)</f>
        <v>0</v>
      </c>
      <c r="F21" s="5">
        <f>+SUM(F22:F26)</f>
        <v>292</v>
      </c>
    </row>
    <row r="22" spans="1:6" ht="15.95" customHeight="1">
      <c r="A22" s="4">
        <v>12</v>
      </c>
      <c r="B22" s="36" t="s">
        <v>322</v>
      </c>
      <c r="C22" s="45" t="s">
        <v>194</v>
      </c>
      <c r="D22" s="91"/>
      <c r="E22" s="91"/>
      <c r="F22" s="92"/>
    </row>
    <row r="23" spans="1:6" ht="15.95" customHeight="1">
      <c r="A23" s="4">
        <v>13</v>
      </c>
      <c r="B23" s="36" t="s">
        <v>323</v>
      </c>
      <c r="C23" s="45" t="s">
        <v>42</v>
      </c>
      <c r="D23" s="91"/>
      <c r="E23" s="91"/>
      <c r="F23" s="92">
        <v>95</v>
      </c>
    </row>
    <row r="24" spans="1:6" ht="15.95" customHeight="1">
      <c r="A24" s="4">
        <v>14</v>
      </c>
      <c r="B24" s="36" t="s">
        <v>324</v>
      </c>
      <c r="C24" s="45" t="s">
        <v>353</v>
      </c>
      <c r="D24" s="91"/>
      <c r="E24" s="91"/>
      <c r="F24" s="92"/>
    </row>
    <row r="25" spans="1:6" ht="31.5" customHeight="1">
      <c r="A25" s="38">
        <v>15</v>
      </c>
      <c r="B25" s="38" t="s">
        <v>327</v>
      </c>
      <c r="C25" s="46" t="s">
        <v>273</v>
      </c>
      <c r="D25" s="91">
        <v>95</v>
      </c>
      <c r="E25" s="91"/>
      <c r="F25" s="92">
        <v>197</v>
      </c>
    </row>
    <row r="26" spans="1:6" ht="15.95" customHeight="1">
      <c r="A26" s="4">
        <v>16</v>
      </c>
      <c r="B26" s="36" t="s">
        <v>332</v>
      </c>
      <c r="C26" s="49" t="s">
        <v>44</v>
      </c>
      <c r="D26" s="91"/>
      <c r="E26" s="91"/>
      <c r="F26" s="92"/>
    </row>
    <row r="27" spans="1:6" ht="15.95" customHeight="1">
      <c r="A27" s="4">
        <v>17</v>
      </c>
      <c r="B27" s="39" t="s">
        <v>330</v>
      </c>
      <c r="C27" s="50" t="s">
        <v>381</v>
      </c>
      <c r="D27" s="91"/>
      <c r="E27" s="91"/>
      <c r="F27" s="92"/>
    </row>
    <row r="28" spans="1:6" ht="15.95" customHeight="1">
      <c r="A28" s="4">
        <v>18</v>
      </c>
      <c r="B28" s="39" t="s">
        <v>334</v>
      </c>
      <c r="C28" s="50" t="s">
        <v>335</v>
      </c>
      <c r="D28" s="91"/>
      <c r="E28" s="91"/>
      <c r="F28" s="92"/>
    </row>
    <row r="29" spans="1:6" ht="15.95" customHeight="1">
      <c r="A29" s="4">
        <v>19</v>
      </c>
      <c r="B29" s="39" t="s">
        <v>336</v>
      </c>
      <c r="C29" s="50" t="s">
        <v>337</v>
      </c>
      <c r="D29" s="5">
        <f>+D30+D31</f>
        <v>0</v>
      </c>
      <c r="E29" s="5">
        <f>+E30+E31</f>
        <v>0</v>
      </c>
      <c r="F29" s="5">
        <f>+F30+F31</f>
        <v>0</v>
      </c>
    </row>
    <row r="30" spans="1:6" ht="15.95" customHeight="1">
      <c r="A30" s="4">
        <v>20</v>
      </c>
      <c r="B30" s="36" t="s">
        <v>322</v>
      </c>
      <c r="C30" s="52" t="s">
        <v>369</v>
      </c>
      <c r="D30" s="91"/>
      <c r="E30" s="91"/>
      <c r="F30" s="92"/>
    </row>
    <row r="31" spans="1:6" ht="15.75" customHeight="1">
      <c r="A31" s="4">
        <v>21</v>
      </c>
      <c r="B31" s="36" t="s">
        <v>323</v>
      </c>
      <c r="C31" s="52" t="s">
        <v>350</v>
      </c>
      <c r="D31" s="91"/>
      <c r="E31" s="91"/>
      <c r="F31" s="92"/>
    </row>
    <row r="32" spans="1:6" ht="15.95" customHeight="1">
      <c r="A32" s="4">
        <v>22</v>
      </c>
      <c r="B32" s="168" t="s">
        <v>132</v>
      </c>
      <c r="C32" s="169" t="s">
        <v>340</v>
      </c>
      <c r="D32" s="5">
        <f>+D21+D27+D28+D29</f>
        <v>95</v>
      </c>
      <c r="E32" s="5">
        <f>+E21+E27+E28+E29</f>
        <v>0</v>
      </c>
      <c r="F32" s="5">
        <f>+F21+F27+F28+F29</f>
        <v>292</v>
      </c>
    </row>
    <row r="33" spans="1:6" ht="15.95" customHeight="1">
      <c r="A33" s="42"/>
      <c r="B33" s="113"/>
      <c r="C33" s="113"/>
      <c r="D33" s="7"/>
      <c r="E33" s="7"/>
      <c r="F33" s="7"/>
    </row>
    <row r="35" spans="1:6" ht="15.95" customHeight="1">
      <c r="A35" s="40" t="s">
        <v>364</v>
      </c>
      <c r="B35" s="41"/>
      <c r="C35" s="27" t="str">
        <f ca="1">+'Beviteli oldal'!$B$13</f>
        <v>2012. február 05.</v>
      </c>
      <c r="D35" s="7"/>
      <c r="E35" s="7"/>
      <c r="F35" s="14"/>
    </row>
    <row r="36" spans="1:6" ht="15.95" customHeight="1">
      <c r="A36" s="6"/>
      <c r="B36" s="42"/>
      <c r="C36" s="7"/>
      <c r="F36" s="8" t="s">
        <v>145</v>
      </c>
    </row>
    <row r="38" spans="1:6" ht="15.95" customHeight="1">
      <c r="C38" s="167" t="s">
        <v>153</v>
      </c>
      <c r="D38" s="167"/>
      <c r="E38" s="167"/>
    </row>
    <row r="57" spans="2:2" ht="15.95" customHeight="1">
      <c r="B57" s="34"/>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3">
    <mergeCell ref="C38:E38"/>
    <mergeCell ref="B20:C20"/>
    <mergeCell ref="B32:C32"/>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24.xml><?xml version="1.0" encoding="utf-8"?>
<worksheet xmlns="http://schemas.openxmlformats.org/spreadsheetml/2006/main" xmlns:r="http://schemas.openxmlformats.org/officeDocument/2006/relationships">
  <sheetPr codeName="Munka1118">
    <tabColor rgb="FFFF0000"/>
  </sheetPr>
  <dimension ref="A1:F144"/>
  <sheetViews>
    <sheetView topLeftCell="A52" zoomScaleNormal="90" workbookViewId="0">
      <selection activeCell="H67" sqref="H67"/>
    </sheetView>
  </sheetViews>
  <sheetFormatPr defaultColWidth="9.28515625" defaultRowHeight="15.95" customHeight="1"/>
  <cols>
    <col min="1" max="1" width="6.140625" style="28" customWidth="1"/>
    <col min="2" max="2" width="5.42578125" style="28" customWidth="1"/>
    <col min="3" max="3" width="58.28515625" style="6" customWidth="1"/>
    <col min="4" max="6" width="8.5703125" style="6" customWidth="1"/>
    <col min="7" max="16384" width="9.28515625" style="6"/>
  </cols>
  <sheetData>
    <row r="1" spans="1:6" ht="15.95" customHeight="1">
      <c r="C1" s="29" t="str">
        <f ca="1">'Beviteli oldal'!$B$7</f>
        <v>18025541-9319-521-18</v>
      </c>
      <c r="F1" s="6" t="s">
        <v>295</v>
      </c>
    </row>
    <row r="2" spans="1:6" ht="15.95" customHeight="1">
      <c r="C2" s="64" t="s">
        <v>40</v>
      </c>
    </row>
    <row r="3" spans="1:6" ht="15.95" customHeight="1">
      <c r="E3" s="116" t="str">
        <f ca="1">+'Beviteli oldal'!$B$15</f>
        <v>2011.</v>
      </c>
      <c r="F3" s="111" t="s">
        <v>129</v>
      </c>
    </row>
    <row r="4" spans="1:6" ht="15.95" customHeight="1">
      <c r="A4" s="30" t="s">
        <v>390</v>
      </c>
    </row>
    <row r="5" spans="1:6" ht="15" customHeight="1">
      <c r="A5" s="29"/>
      <c r="C5" s="79"/>
      <c r="D5" s="10"/>
      <c r="E5" s="10"/>
      <c r="F5" s="11" t="s">
        <v>344</v>
      </c>
    </row>
    <row r="6" spans="1:6" s="34" customFormat="1" ht="60" customHeight="1">
      <c r="A6" s="105" t="s">
        <v>358</v>
      </c>
      <c r="B6" s="107"/>
      <c r="C6" s="108" t="s">
        <v>343</v>
      </c>
      <c r="D6" s="12" t="s">
        <v>341</v>
      </c>
      <c r="E6" s="13" t="s">
        <v>155</v>
      </c>
      <c r="F6" s="12" t="s">
        <v>342</v>
      </c>
    </row>
    <row r="7" spans="1:6" s="28" customFormat="1" ht="15.95" customHeight="1">
      <c r="A7" s="31" t="s">
        <v>345</v>
      </c>
      <c r="B7" s="32"/>
      <c r="C7" s="33" t="s">
        <v>346</v>
      </c>
      <c r="D7" s="12" t="s">
        <v>347</v>
      </c>
      <c r="E7" s="13" t="s">
        <v>348</v>
      </c>
      <c r="F7" s="12" t="s">
        <v>349</v>
      </c>
    </row>
    <row r="8" spans="1:6" ht="15.75" customHeight="1">
      <c r="A8" s="35">
        <v>1</v>
      </c>
      <c r="B8" s="38" t="s">
        <v>320</v>
      </c>
      <c r="C8" s="49" t="s">
        <v>227</v>
      </c>
      <c r="D8" s="128">
        <f>+D9+D21</f>
        <v>407</v>
      </c>
      <c r="E8" s="128">
        <f>+E9+E21</f>
        <v>0</v>
      </c>
      <c r="F8" s="128">
        <f>+F9+F21</f>
        <v>710</v>
      </c>
    </row>
    <row r="9" spans="1:6" ht="15.95" customHeight="1">
      <c r="A9" s="4">
        <v>2</v>
      </c>
      <c r="B9" s="93" t="s">
        <v>322</v>
      </c>
      <c r="C9" s="94" t="s">
        <v>294</v>
      </c>
      <c r="D9" s="128">
        <f>+D10+SUM(D17:D20)</f>
        <v>407</v>
      </c>
      <c r="E9" s="128">
        <f>+E10+SUM(E17:E20)</f>
        <v>0</v>
      </c>
      <c r="F9" s="128">
        <f>+F10+SUM(F17:F20)</f>
        <v>710</v>
      </c>
    </row>
    <row r="10" spans="1:6" ht="15.95" customHeight="1">
      <c r="A10" s="4">
        <v>3</v>
      </c>
      <c r="B10" s="95" t="s">
        <v>158</v>
      </c>
      <c r="C10" s="96" t="s">
        <v>274</v>
      </c>
      <c r="D10" s="128">
        <f>+SUM(D11:D16)</f>
        <v>215</v>
      </c>
      <c r="E10" s="128">
        <f>+SUM(E11:E16)</f>
        <v>0</v>
      </c>
      <c r="F10" s="128">
        <f>+SUM(F11:F16)</f>
        <v>300</v>
      </c>
    </row>
    <row r="11" spans="1:6" ht="15.95" customHeight="1">
      <c r="A11" s="4">
        <v>4</v>
      </c>
      <c r="B11" s="95"/>
      <c r="C11" s="96" t="s">
        <v>275</v>
      </c>
      <c r="D11" s="91"/>
      <c r="E11" s="91"/>
      <c r="F11" s="91"/>
    </row>
    <row r="12" spans="1:6" ht="15.95" customHeight="1">
      <c r="A12" s="4">
        <v>5</v>
      </c>
      <c r="B12" s="95"/>
      <c r="C12" s="96" t="s">
        <v>276</v>
      </c>
      <c r="D12" s="91"/>
      <c r="E12" s="91"/>
      <c r="F12" s="91"/>
    </row>
    <row r="13" spans="1:6" ht="15.95" customHeight="1">
      <c r="A13" s="4">
        <v>6</v>
      </c>
      <c r="B13" s="95"/>
      <c r="C13" s="96" t="s">
        <v>277</v>
      </c>
      <c r="D13" s="91">
        <v>100</v>
      </c>
      <c r="E13" s="91"/>
      <c r="F13" s="91">
        <v>100</v>
      </c>
    </row>
    <row r="14" spans="1:6" ht="15.95" customHeight="1">
      <c r="A14" s="4">
        <v>7</v>
      </c>
      <c r="B14" s="95"/>
      <c r="C14" s="96" t="s">
        <v>278</v>
      </c>
      <c r="D14" s="91"/>
      <c r="E14" s="91"/>
      <c r="F14" s="91"/>
    </row>
    <row r="15" spans="1:6" ht="15.95" customHeight="1">
      <c r="A15" s="4">
        <v>8</v>
      </c>
      <c r="B15" s="95"/>
      <c r="C15" s="96" t="s">
        <v>279</v>
      </c>
      <c r="D15" s="91"/>
      <c r="E15" s="91"/>
      <c r="F15" s="91"/>
    </row>
    <row r="16" spans="1:6" ht="15.95" customHeight="1">
      <c r="A16" s="4">
        <v>9</v>
      </c>
      <c r="B16" s="95"/>
      <c r="C16" s="96" t="s">
        <v>29</v>
      </c>
      <c r="D16" s="91">
        <v>115</v>
      </c>
      <c r="E16" s="91"/>
      <c r="F16" s="91">
        <v>200</v>
      </c>
    </row>
    <row r="17" spans="1:6" ht="15.95" customHeight="1">
      <c r="A17" s="4">
        <v>10</v>
      </c>
      <c r="B17" s="95" t="s">
        <v>160</v>
      </c>
      <c r="C17" s="96" t="s">
        <v>280</v>
      </c>
      <c r="D17" s="91"/>
      <c r="E17" s="91"/>
      <c r="F17" s="91">
        <v>140</v>
      </c>
    </row>
    <row r="18" spans="1:6" ht="15.95" customHeight="1">
      <c r="A18" s="4">
        <v>11</v>
      </c>
      <c r="B18" s="95" t="s">
        <v>159</v>
      </c>
      <c r="C18" s="96" t="s">
        <v>281</v>
      </c>
      <c r="D18" s="91"/>
      <c r="E18" s="91"/>
      <c r="F18" s="91">
        <v>77</v>
      </c>
    </row>
    <row r="19" spans="1:6" ht="15.95" customHeight="1">
      <c r="A19" s="4">
        <v>12</v>
      </c>
      <c r="B19" s="95" t="s">
        <v>161</v>
      </c>
      <c r="C19" s="96" t="s">
        <v>282</v>
      </c>
      <c r="D19" s="91">
        <v>150</v>
      </c>
      <c r="E19" s="91"/>
      <c r="F19" s="91">
        <v>193</v>
      </c>
    </row>
    <row r="20" spans="1:6" ht="15.95" customHeight="1">
      <c r="A20" s="4">
        <v>13</v>
      </c>
      <c r="B20" s="95" t="s">
        <v>162</v>
      </c>
      <c r="C20" s="96" t="s">
        <v>283</v>
      </c>
      <c r="D20" s="91">
        <v>42</v>
      </c>
      <c r="E20" s="91"/>
      <c r="F20" s="91"/>
    </row>
    <row r="21" spans="1:6" ht="15.95" customHeight="1">
      <c r="A21" s="4">
        <v>14</v>
      </c>
      <c r="B21" s="39" t="s">
        <v>323</v>
      </c>
      <c r="C21" s="72" t="s">
        <v>114</v>
      </c>
      <c r="D21" s="91"/>
      <c r="E21" s="91"/>
      <c r="F21" s="91"/>
    </row>
    <row r="22" spans="1:6" ht="15.75" customHeight="1">
      <c r="A22" s="4">
        <v>15</v>
      </c>
      <c r="B22" s="38" t="s">
        <v>325</v>
      </c>
      <c r="C22" s="49" t="s">
        <v>284</v>
      </c>
      <c r="D22" s="5">
        <f>+D23+D24</f>
        <v>0</v>
      </c>
      <c r="E22" s="5">
        <f>+E23+E24</f>
        <v>0</v>
      </c>
      <c r="F22" s="5">
        <f>+F23+F24</f>
        <v>0</v>
      </c>
    </row>
    <row r="23" spans="1:6" ht="15.75" customHeight="1">
      <c r="A23" s="4">
        <v>16</v>
      </c>
      <c r="B23" s="95" t="s">
        <v>158</v>
      </c>
      <c r="C23" s="96" t="s">
        <v>112</v>
      </c>
      <c r="D23" s="91"/>
      <c r="E23" s="91"/>
      <c r="F23" s="91"/>
    </row>
    <row r="24" spans="1:6" ht="15.75" customHeight="1">
      <c r="A24" s="4">
        <v>17</v>
      </c>
      <c r="B24" s="95" t="s">
        <v>160</v>
      </c>
      <c r="C24" s="96" t="s">
        <v>114</v>
      </c>
      <c r="D24" s="91"/>
      <c r="E24" s="91"/>
      <c r="F24" s="91"/>
    </row>
    <row r="25" spans="1:6" ht="15.75" customHeight="1">
      <c r="A25" s="4">
        <v>18</v>
      </c>
      <c r="B25" s="95" t="s">
        <v>328</v>
      </c>
      <c r="C25" s="96" t="s">
        <v>286</v>
      </c>
      <c r="D25" s="128">
        <f>+D9+D23</f>
        <v>407</v>
      </c>
      <c r="E25" s="128">
        <f>+E9+E23</f>
        <v>0</v>
      </c>
      <c r="F25" s="128">
        <f>+F9+F23</f>
        <v>710</v>
      </c>
    </row>
    <row r="26" spans="1:6" ht="15.75" customHeight="1">
      <c r="A26" s="4">
        <v>19</v>
      </c>
      <c r="B26" s="95" t="s">
        <v>330</v>
      </c>
      <c r="C26" s="96" t="s">
        <v>285</v>
      </c>
      <c r="D26" s="5">
        <f>+D21+D24</f>
        <v>0</v>
      </c>
      <c r="E26" s="5">
        <f>+E21+E24</f>
        <v>0</v>
      </c>
      <c r="F26" s="45">
        <f>+F21+F24</f>
        <v>0</v>
      </c>
    </row>
    <row r="27" spans="1:6" ht="15.75" customHeight="1">
      <c r="A27" s="4">
        <v>20</v>
      </c>
      <c r="B27" s="38" t="s">
        <v>334</v>
      </c>
      <c r="C27" s="43" t="s">
        <v>292</v>
      </c>
      <c r="D27" s="98">
        <f>+D28+SUM(D30:D32)</f>
        <v>312</v>
      </c>
      <c r="E27" s="98">
        <f>+E28+SUM(E30:E32)</f>
        <v>0</v>
      </c>
      <c r="F27" s="98">
        <f>+F28+SUM(F30:F32)</f>
        <v>513</v>
      </c>
    </row>
    <row r="28" spans="1:6" ht="15.95" customHeight="1">
      <c r="A28" s="4">
        <v>21</v>
      </c>
      <c r="B28" s="95" t="s">
        <v>158</v>
      </c>
      <c r="C28" s="96" t="s">
        <v>122</v>
      </c>
      <c r="D28" s="91">
        <v>312</v>
      </c>
      <c r="E28" s="91"/>
      <c r="F28" s="91">
        <v>513</v>
      </c>
    </row>
    <row r="29" spans="1:6" ht="15.95" customHeight="1">
      <c r="A29" s="4">
        <v>22</v>
      </c>
      <c r="B29" s="95"/>
      <c r="C29" s="96" t="s">
        <v>271</v>
      </c>
      <c r="D29" s="91"/>
      <c r="E29" s="91"/>
      <c r="F29" s="91"/>
    </row>
    <row r="30" spans="1:6" ht="15.95" customHeight="1">
      <c r="A30" s="4">
        <v>23</v>
      </c>
      <c r="B30" s="95" t="s">
        <v>160</v>
      </c>
      <c r="C30" s="96" t="s">
        <v>123</v>
      </c>
      <c r="D30" s="91"/>
      <c r="E30" s="91"/>
      <c r="F30" s="91"/>
    </row>
    <row r="31" spans="1:6" ht="15.75" customHeight="1">
      <c r="A31" s="4">
        <v>24</v>
      </c>
      <c r="B31" s="95" t="s">
        <v>159</v>
      </c>
      <c r="C31" s="96" t="s">
        <v>124</v>
      </c>
      <c r="D31" s="91"/>
      <c r="E31" s="91"/>
      <c r="F31" s="91"/>
    </row>
    <row r="32" spans="1:6" ht="15.75" customHeight="1">
      <c r="A32" s="4">
        <v>25</v>
      </c>
      <c r="B32" s="124" t="s">
        <v>161</v>
      </c>
      <c r="C32" s="125" t="s">
        <v>115</v>
      </c>
      <c r="D32" s="91"/>
      <c r="E32" s="91"/>
      <c r="F32" s="91"/>
    </row>
    <row r="33" spans="1:6" ht="15.75" customHeight="1">
      <c r="A33" s="4">
        <v>26</v>
      </c>
      <c r="B33" s="38" t="s">
        <v>336</v>
      </c>
      <c r="C33" s="49" t="s">
        <v>291</v>
      </c>
      <c r="D33" s="98">
        <f>SUM(D34:D37)</f>
        <v>0</v>
      </c>
      <c r="E33" s="98">
        <f>SUM(E34:E37)</f>
        <v>0</v>
      </c>
      <c r="F33" s="98">
        <f>SUM(F34:F37)</f>
        <v>0</v>
      </c>
    </row>
    <row r="34" spans="1:6" ht="15.95" customHeight="1">
      <c r="A34" s="4">
        <v>27</v>
      </c>
      <c r="B34" s="95" t="s">
        <v>158</v>
      </c>
      <c r="C34" s="96" t="s">
        <v>122</v>
      </c>
      <c r="D34" s="91"/>
      <c r="E34" s="91"/>
      <c r="F34" s="91"/>
    </row>
    <row r="35" spans="1:6" ht="15.95" customHeight="1">
      <c r="A35" s="4">
        <v>28</v>
      </c>
      <c r="B35" s="95" t="s">
        <v>160</v>
      </c>
      <c r="C35" s="96" t="s">
        <v>123</v>
      </c>
      <c r="D35" s="91"/>
      <c r="E35" s="91"/>
      <c r="F35" s="91"/>
    </row>
    <row r="36" spans="1:6" ht="15.75" customHeight="1">
      <c r="A36" s="4">
        <v>29</v>
      </c>
      <c r="B36" s="95" t="s">
        <v>159</v>
      </c>
      <c r="C36" s="96" t="s">
        <v>124</v>
      </c>
      <c r="D36" s="91"/>
      <c r="E36" s="91"/>
      <c r="F36" s="91"/>
    </row>
    <row r="37" spans="1:6" ht="15.75" customHeight="1">
      <c r="A37" s="4">
        <v>30</v>
      </c>
      <c r="B37" s="124" t="s">
        <v>161</v>
      </c>
      <c r="C37" s="125" t="s">
        <v>115</v>
      </c>
      <c r="D37" s="91"/>
      <c r="E37" s="91"/>
      <c r="F37" s="91"/>
    </row>
    <row r="38" spans="1:6" ht="15.75" customHeight="1">
      <c r="A38" s="6"/>
      <c r="B38" s="6"/>
    </row>
    <row r="39" spans="1:6" ht="15.75" customHeight="1">
      <c r="A39" s="40" t="s">
        <v>364</v>
      </c>
      <c r="B39" s="54"/>
      <c r="C39" s="27" t="str">
        <f ca="1">+'Beviteli oldal'!$B$13</f>
        <v>2012. február 05.</v>
      </c>
      <c r="D39" s="7"/>
      <c r="E39" s="7"/>
    </row>
    <row r="40" spans="1:6" ht="15.75" customHeight="1">
      <c r="A40" s="6"/>
      <c r="B40" s="42"/>
      <c r="C40" s="7"/>
      <c r="F40" s="8" t="s">
        <v>145</v>
      </c>
    </row>
    <row r="41" spans="1:6" ht="15.75" customHeight="1">
      <c r="A41" s="6"/>
      <c r="B41" s="42"/>
      <c r="C41" s="42" t="s">
        <v>365</v>
      </c>
    </row>
    <row r="42" spans="1:6" ht="15.75" customHeight="1">
      <c r="C42" s="29" t="str">
        <f ca="1">'Beviteli oldal'!$B$7</f>
        <v>18025541-9319-521-18</v>
      </c>
      <c r="F42" s="6" t="s">
        <v>296</v>
      </c>
    </row>
    <row r="43" spans="1:6" ht="15.75" customHeight="1">
      <c r="C43" s="64" t="s">
        <v>40</v>
      </c>
    </row>
    <row r="44" spans="1:6" ht="15.95" customHeight="1">
      <c r="E44" s="116" t="str">
        <f ca="1">+'Beviteli oldal'!$B$15</f>
        <v>2011.</v>
      </c>
      <c r="F44" s="111" t="s">
        <v>129</v>
      </c>
    </row>
    <row r="45" spans="1:6" ht="15.95" customHeight="1">
      <c r="A45" s="30" t="s">
        <v>390</v>
      </c>
    </row>
    <row r="46" spans="1:6" ht="15.95" customHeight="1">
      <c r="A46" s="29"/>
      <c r="C46" s="79"/>
      <c r="D46" s="10"/>
      <c r="E46" s="10"/>
      <c r="F46" s="11" t="s">
        <v>344</v>
      </c>
    </row>
    <row r="47" spans="1:6" ht="59.25" customHeight="1">
      <c r="A47" s="105" t="s">
        <v>358</v>
      </c>
      <c r="B47" s="107"/>
      <c r="C47" s="108" t="s">
        <v>343</v>
      </c>
      <c r="D47" s="12" t="s">
        <v>341</v>
      </c>
      <c r="E47" s="13" t="s">
        <v>155</v>
      </c>
      <c r="F47" s="12" t="s">
        <v>342</v>
      </c>
    </row>
    <row r="48" spans="1:6" ht="15.95" customHeight="1">
      <c r="A48" s="31" t="s">
        <v>345</v>
      </c>
      <c r="B48" s="32"/>
      <c r="C48" s="33" t="s">
        <v>346</v>
      </c>
      <c r="D48" s="12" t="s">
        <v>347</v>
      </c>
      <c r="E48" s="13" t="s">
        <v>348</v>
      </c>
      <c r="F48" s="12" t="s">
        <v>349</v>
      </c>
    </row>
    <row r="49" spans="1:6" ht="15.95" customHeight="1">
      <c r="A49" s="4">
        <v>31</v>
      </c>
      <c r="B49" s="38" t="s">
        <v>338</v>
      </c>
      <c r="C49" s="46" t="s">
        <v>229</v>
      </c>
      <c r="D49" s="97">
        <f>+D50+D51</f>
        <v>95</v>
      </c>
      <c r="E49" s="97">
        <f>+E50+E51</f>
        <v>0</v>
      </c>
      <c r="F49" s="97">
        <f>+F50+F51</f>
        <v>197</v>
      </c>
    </row>
    <row r="50" spans="1:6" ht="15.95" customHeight="1">
      <c r="A50" s="4">
        <v>32</v>
      </c>
      <c r="B50" s="38" t="s">
        <v>158</v>
      </c>
      <c r="C50" s="127" t="s">
        <v>287</v>
      </c>
      <c r="D50" s="97">
        <f>+D9-D28-D32</f>
        <v>95</v>
      </c>
      <c r="E50" s="97">
        <f>+E9-E28-E32</f>
        <v>0</v>
      </c>
      <c r="F50" s="97">
        <f>+F9-F28-F32</f>
        <v>197</v>
      </c>
    </row>
    <row r="51" spans="1:6" ht="15.95" customHeight="1">
      <c r="A51" s="4">
        <v>33</v>
      </c>
      <c r="B51" s="38" t="s">
        <v>160</v>
      </c>
      <c r="C51" s="126" t="s">
        <v>288</v>
      </c>
      <c r="D51" s="97">
        <f>+D23-D34-D37</f>
        <v>0</v>
      </c>
      <c r="E51" s="97">
        <f>+E23-E34-E37</f>
        <v>0</v>
      </c>
      <c r="F51" s="97">
        <f>+F23-F34-F37</f>
        <v>0</v>
      </c>
    </row>
    <row r="52" spans="1:6" ht="15.95" customHeight="1">
      <c r="A52" s="4">
        <v>34</v>
      </c>
      <c r="B52" s="36" t="s">
        <v>368</v>
      </c>
      <c r="C52" s="46" t="s">
        <v>228</v>
      </c>
      <c r="D52" s="97">
        <f>+D53+D54</f>
        <v>0</v>
      </c>
      <c r="E52" s="97">
        <f>+E53+E54</f>
        <v>0</v>
      </c>
      <c r="F52" s="97">
        <f>+F53+F54</f>
        <v>0</v>
      </c>
    </row>
    <row r="53" spans="1:6" ht="15.95" customHeight="1">
      <c r="A53" s="4">
        <v>35</v>
      </c>
      <c r="B53" s="36" t="s">
        <v>158</v>
      </c>
      <c r="C53" s="127" t="s">
        <v>289</v>
      </c>
      <c r="D53" s="97">
        <f>+D21-D30-D31</f>
        <v>0</v>
      </c>
      <c r="E53" s="97">
        <f>+E21-E30-E31</f>
        <v>0</v>
      </c>
      <c r="F53" s="97">
        <f>+F21-F30-F31</f>
        <v>0</v>
      </c>
    </row>
    <row r="54" spans="1:6" ht="15.95" customHeight="1">
      <c r="A54" s="4">
        <v>36</v>
      </c>
      <c r="B54" s="36" t="s">
        <v>160</v>
      </c>
      <c r="C54" s="126" t="s">
        <v>290</v>
      </c>
      <c r="D54" s="97">
        <f>+D24-D35-D37</f>
        <v>0</v>
      </c>
      <c r="E54" s="97">
        <f>+E24-E35-E37</f>
        <v>0</v>
      </c>
      <c r="F54" s="97">
        <f>+F24-F35-F37</f>
        <v>0</v>
      </c>
    </row>
    <row r="55" spans="1:6" ht="15.75" customHeight="1">
      <c r="A55" s="4">
        <v>37</v>
      </c>
      <c r="B55" s="36" t="s">
        <v>322</v>
      </c>
      <c r="C55" s="43" t="s">
        <v>297</v>
      </c>
      <c r="D55" s="97">
        <f>+D23-D34+D54</f>
        <v>0</v>
      </c>
      <c r="E55" s="97">
        <f>+E23-E34+E54</f>
        <v>0</v>
      </c>
      <c r="F55" s="97">
        <f>+F23-F34+F54</f>
        <v>0</v>
      </c>
    </row>
    <row r="56" spans="1:6" ht="15.95" customHeight="1">
      <c r="A56" s="4">
        <v>38</v>
      </c>
      <c r="B56" s="36" t="s">
        <v>370</v>
      </c>
      <c r="C56" s="43" t="s">
        <v>383</v>
      </c>
      <c r="D56" s="92"/>
      <c r="E56" s="92"/>
      <c r="F56" s="129"/>
    </row>
    <row r="57" spans="1:6" ht="15.95" customHeight="1">
      <c r="A57" s="4">
        <v>39</v>
      </c>
      <c r="B57" s="36" t="s">
        <v>380</v>
      </c>
      <c r="C57" s="51" t="s">
        <v>230</v>
      </c>
      <c r="D57" s="99">
        <f>+D58+D59</f>
        <v>95</v>
      </c>
      <c r="E57" s="99">
        <f>+E58+E59</f>
        <v>0</v>
      </c>
      <c r="F57" s="99">
        <f>+F58+F59</f>
        <v>197</v>
      </c>
    </row>
    <row r="58" spans="1:6" ht="15.75" customHeight="1">
      <c r="A58" s="4">
        <v>40</v>
      </c>
      <c r="B58" s="36" t="s">
        <v>158</v>
      </c>
      <c r="C58" s="127" t="s">
        <v>298</v>
      </c>
      <c r="D58" s="99">
        <f>+D8-(D28+D30+D31)</f>
        <v>95</v>
      </c>
      <c r="E58" s="99">
        <f>+E8-(E28+E30+E31)</f>
        <v>0</v>
      </c>
      <c r="F58" s="99">
        <f>+F8-(F28+F30+F31)</f>
        <v>197</v>
      </c>
    </row>
    <row r="59" spans="1:6" ht="15.75" customHeight="1">
      <c r="A59" s="4">
        <v>41</v>
      </c>
      <c r="B59" s="36" t="s">
        <v>160</v>
      </c>
      <c r="C59" s="130" t="s">
        <v>293</v>
      </c>
      <c r="D59" s="3">
        <f>+D55-D56</f>
        <v>0</v>
      </c>
      <c r="E59" s="3">
        <f>+E55-E56</f>
        <v>0</v>
      </c>
      <c r="F59" s="3">
        <f>+F55-F56</f>
        <v>0</v>
      </c>
    </row>
    <row r="60" spans="1:6" ht="15.75" customHeight="1">
      <c r="A60" s="132"/>
      <c r="B60" s="132"/>
      <c r="C60" s="133"/>
      <c r="D60" s="134"/>
      <c r="E60" s="134"/>
      <c r="F60" s="134"/>
    </row>
    <row r="61" spans="1:6" ht="15.75" customHeight="1">
      <c r="A61" s="183" t="s">
        <v>299</v>
      </c>
      <c r="B61" s="183"/>
      <c r="C61" s="183"/>
      <c r="D61" s="183"/>
      <c r="E61" s="183"/>
      <c r="F61" s="183"/>
    </row>
    <row r="62" spans="1:6" ht="15.75" customHeight="1">
      <c r="A62" s="4">
        <v>42</v>
      </c>
      <c r="B62" s="38" t="s">
        <v>320</v>
      </c>
      <c r="C62" s="179" t="s">
        <v>300</v>
      </c>
      <c r="D62" s="180"/>
      <c r="E62" s="181"/>
      <c r="F62" s="97">
        <f>+F63+F66+F67</f>
        <v>153</v>
      </c>
    </row>
    <row r="63" spans="1:6" ht="15.95" customHeight="1">
      <c r="A63" s="4">
        <v>43</v>
      </c>
      <c r="B63" s="38" t="s">
        <v>158</v>
      </c>
      <c r="C63" s="179" t="s">
        <v>372</v>
      </c>
      <c r="D63" s="180"/>
      <c r="E63" s="181"/>
      <c r="F63" s="100"/>
    </row>
    <row r="64" spans="1:6" ht="15.95" customHeight="1">
      <c r="A64" s="4">
        <v>44</v>
      </c>
      <c r="B64" s="36"/>
      <c r="C64" s="179" t="s">
        <v>301</v>
      </c>
      <c r="D64" s="180"/>
      <c r="E64" s="181"/>
      <c r="F64" s="100"/>
    </row>
    <row r="65" spans="1:6" ht="15.95" customHeight="1">
      <c r="A65" s="4">
        <v>45</v>
      </c>
      <c r="B65" s="36"/>
      <c r="C65" s="179" t="s">
        <v>302</v>
      </c>
      <c r="D65" s="180"/>
      <c r="E65" s="181"/>
      <c r="F65" s="100"/>
    </row>
    <row r="66" spans="1:6" ht="15.95" customHeight="1">
      <c r="A66" s="4">
        <v>46</v>
      </c>
      <c r="B66" s="36" t="s">
        <v>160</v>
      </c>
      <c r="C66" s="179" t="s">
        <v>373</v>
      </c>
      <c r="D66" s="180"/>
      <c r="E66" s="181"/>
      <c r="F66" s="100">
        <v>153</v>
      </c>
    </row>
    <row r="67" spans="1:6" ht="15.95" customHeight="1">
      <c r="A67" s="4">
        <v>47</v>
      </c>
      <c r="B67" s="36" t="s">
        <v>159</v>
      </c>
      <c r="C67" s="179" t="s">
        <v>374</v>
      </c>
      <c r="D67" s="180"/>
      <c r="E67" s="181"/>
      <c r="F67" s="100"/>
    </row>
    <row r="68" spans="1:6" ht="15.95" customHeight="1">
      <c r="A68" s="4">
        <v>48</v>
      </c>
      <c r="B68" s="36" t="s">
        <v>325</v>
      </c>
      <c r="C68" s="179" t="s">
        <v>303</v>
      </c>
      <c r="D68" s="180"/>
      <c r="E68" s="181"/>
      <c r="F68" s="100"/>
    </row>
    <row r="69" spans="1:6" ht="15.95" customHeight="1">
      <c r="A69" s="4">
        <v>49</v>
      </c>
      <c r="B69" s="36" t="s">
        <v>328</v>
      </c>
      <c r="C69" s="179" t="s">
        <v>305</v>
      </c>
      <c r="D69" s="180"/>
      <c r="E69" s="181"/>
      <c r="F69" s="100"/>
    </row>
    <row r="70" spans="1:6" ht="15.95" customHeight="1">
      <c r="A70" s="42"/>
      <c r="B70" s="42"/>
      <c r="C70" s="131"/>
      <c r="D70" s="14"/>
      <c r="E70" s="14"/>
      <c r="F70" s="14"/>
    </row>
    <row r="71" spans="1:6" ht="15.95" customHeight="1">
      <c r="A71" s="40" t="s">
        <v>364</v>
      </c>
      <c r="B71" s="54"/>
      <c r="C71" s="27" t="str">
        <f ca="1">+'Beviteli oldal'!$B$13</f>
        <v>2012. február 05.</v>
      </c>
      <c r="D71" s="7"/>
      <c r="E71" s="7"/>
      <c r="F71" s="7"/>
    </row>
    <row r="72" spans="1:6" ht="15.95" customHeight="1">
      <c r="A72" s="6"/>
      <c r="B72" s="42"/>
      <c r="C72" s="7"/>
      <c r="F72" s="8" t="s">
        <v>145</v>
      </c>
    </row>
    <row r="73" spans="1:6" ht="15.95" customHeight="1">
      <c r="A73" s="6"/>
      <c r="B73" s="42"/>
      <c r="C73" s="42" t="s">
        <v>365</v>
      </c>
    </row>
    <row r="74" spans="1:6" ht="15.95" customHeight="1">
      <c r="A74" s="90"/>
      <c r="B74" s="182"/>
      <c r="C74" s="182"/>
      <c r="D74" s="182"/>
      <c r="E74" s="182"/>
      <c r="F74" s="182"/>
    </row>
    <row r="75" spans="1:6" ht="15.95" customHeight="1">
      <c r="A75" s="90"/>
      <c r="B75" s="182"/>
      <c r="C75" s="182"/>
      <c r="D75" s="182"/>
      <c r="E75" s="182"/>
      <c r="F75" s="182"/>
    </row>
    <row r="92" spans="2:2" ht="15.95" customHeight="1">
      <c r="B92" s="34"/>
    </row>
    <row r="97" spans="2:2" ht="15.95" customHeight="1">
      <c r="B97" s="34"/>
    </row>
    <row r="109" spans="2:2" ht="15.95" customHeight="1">
      <c r="B109" s="34"/>
    </row>
    <row r="114" spans="2:2" ht="15.95" customHeight="1">
      <c r="B114" s="34"/>
    </row>
    <row r="117" spans="2:2" ht="15.95" customHeight="1">
      <c r="B117" s="34"/>
    </row>
    <row r="120" spans="2:2" ht="15.95" customHeight="1">
      <c r="B120" s="34"/>
    </row>
    <row r="139" spans="2:2" ht="15.95" customHeight="1">
      <c r="B139" s="34"/>
    </row>
    <row r="144" spans="2:2" ht="15.95" customHeight="1">
      <c r="B144" s="34"/>
    </row>
  </sheetData>
  <mergeCells count="11">
    <mergeCell ref="C64:E64"/>
    <mergeCell ref="A61:F61"/>
    <mergeCell ref="C62:E62"/>
    <mergeCell ref="C63:E63"/>
    <mergeCell ref="C65:E65"/>
    <mergeCell ref="C66:E66"/>
    <mergeCell ref="B74:F74"/>
    <mergeCell ref="B75:F75"/>
    <mergeCell ref="C67:E67"/>
    <mergeCell ref="C68:E68"/>
    <mergeCell ref="C69:E69"/>
  </mergeCells>
  <phoneticPr fontId="0" type="noConversion"/>
  <printOptions horizontalCentered="1"/>
  <pageMargins left="0.31496062992125984" right="0.31496062992125984" top="0.59055118110236227" bottom="0.59055118110236227" header="0.51181102362204722" footer="0.51181102362204722"/>
  <pageSetup paperSize="9" orientation="portrait" r:id="rId1"/>
  <headerFooter alignWithMargins="0"/>
  <rowBreaks count="1" manualBreakCount="1">
    <brk id="41" max="16383" man="1"/>
  </rowBreaks>
</worksheet>
</file>

<file path=xl/worksheets/sheet25.xml><?xml version="1.0" encoding="utf-8"?>
<worksheet xmlns="http://schemas.openxmlformats.org/spreadsheetml/2006/main" xmlns:r="http://schemas.openxmlformats.org/officeDocument/2006/relationships">
  <sheetPr codeName="Munka57"/>
  <dimension ref="A1:M50"/>
  <sheetViews>
    <sheetView topLeftCell="A19"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1.57031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7" ht="15.75" customHeight="1">
      <c r="A17" s="16"/>
      <c r="C17" s="57"/>
      <c r="D17" s="15"/>
      <c r="E17" s="15"/>
    </row>
    <row r="18" spans="1:7" ht="15.75" customHeight="1">
      <c r="A18" s="16"/>
      <c r="C18" s="57"/>
      <c r="D18" s="15"/>
      <c r="E18" s="15"/>
    </row>
    <row r="19" spans="1:7" ht="60" customHeight="1">
      <c r="A19" s="177" t="s">
        <v>136</v>
      </c>
      <c r="B19" s="177"/>
      <c r="C19" s="177"/>
      <c r="D19" s="177"/>
      <c r="E19" s="177"/>
      <c r="F19" s="123"/>
      <c r="G19" s="123"/>
    </row>
    <row r="20" spans="1:7" ht="15.75" customHeight="1">
      <c r="A20" s="16"/>
      <c r="C20" s="16"/>
      <c r="D20" s="15"/>
      <c r="E20" s="15"/>
    </row>
    <row r="21" spans="1:7" ht="21.75" customHeight="1">
      <c r="A21" s="16"/>
      <c r="C21" s="89" t="str">
        <f ca="1">'Beviteli oldal'!$B$15</f>
        <v>2011.</v>
      </c>
      <c r="D21" s="15"/>
      <c r="E21" s="15"/>
    </row>
    <row r="22" spans="1:7" ht="15.75" customHeight="1">
      <c r="A22" s="20"/>
      <c r="D22" s="15"/>
      <c r="E22" s="15"/>
    </row>
    <row r="23" spans="1:7" ht="15.75" customHeight="1">
      <c r="A23" s="16"/>
      <c r="D23" s="15"/>
      <c r="E23" s="15"/>
    </row>
    <row r="24" spans="1:7" ht="15.75" customHeight="1">
      <c r="A24" s="16"/>
      <c r="D24" s="15"/>
      <c r="E24" s="15"/>
    </row>
    <row r="25" spans="1:7" ht="15.75" customHeight="1">
      <c r="A25" s="16"/>
      <c r="D25" s="15"/>
      <c r="E25" s="15"/>
    </row>
    <row r="26" spans="1:7" ht="15.75" customHeight="1">
      <c r="A26" s="16"/>
      <c r="B26" s="16"/>
      <c r="C26" s="16"/>
      <c r="D26" s="15"/>
      <c r="E26" s="15"/>
    </row>
    <row r="27" spans="1:7" ht="15.75" customHeight="1">
      <c r="A27" s="16"/>
      <c r="B27" s="16"/>
      <c r="C27" s="16"/>
      <c r="D27" s="15"/>
      <c r="E27" s="15"/>
    </row>
    <row r="28" spans="1:7" ht="15.75" customHeight="1">
      <c r="A28" s="16"/>
      <c r="B28" s="16"/>
      <c r="C28" s="16"/>
      <c r="D28" s="15"/>
      <c r="E28" s="15"/>
    </row>
    <row r="29" spans="1:7" ht="15.75" customHeight="1">
      <c r="A29" s="16"/>
      <c r="B29" s="16"/>
      <c r="C29" s="16"/>
      <c r="D29" s="15"/>
      <c r="E29" s="15"/>
    </row>
    <row r="30" spans="1:7" ht="15.75" customHeight="1">
      <c r="A30" s="58" t="s">
        <v>364</v>
      </c>
      <c r="B30" s="59" t="str">
        <f ca="1">+'Beviteli oldal'!$B$13</f>
        <v>2012. február 05.</v>
      </c>
      <c r="C30" s="60"/>
      <c r="D30" s="61"/>
      <c r="E30" s="60"/>
    </row>
    <row r="31" spans="1:7" ht="15.75" customHeight="1">
      <c r="A31" s="62"/>
      <c r="B31" s="63"/>
      <c r="C31" s="61"/>
      <c r="D31" s="62"/>
      <c r="E31" s="17" t="s">
        <v>145</v>
      </c>
    </row>
    <row r="32" spans="1:7"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26.xml><?xml version="1.0" encoding="utf-8"?>
<worksheet xmlns="http://schemas.openxmlformats.org/spreadsheetml/2006/main" xmlns:r="http://schemas.openxmlformats.org/officeDocument/2006/relationships">
  <sheetPr codeName="Munka14"/>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9</v>
      </c>
      <c r="B18" s="36" t="s">
        <v>324</v>
      </c>
      <c r="C18" s="45" t="s">
        <v>395</v>
      </c>
      <c r="D18" s="91"/>
      <c r="E18" s="91"/>
      <c r="F18" s="92"/>
    </row>
    <row r="19" spans="1:6" ht="15.95" customHeight="1">
      <c r="A19" s="4">
        <v>10</v>
      </c>
      <c r="B19" s="36" t="s">
        <v>327</v>
      </c>
      <c r="C19" s="45" t="s">
        <v>355</v>
      </c>
      <c r="D19" s="91"/>
      <c r="E19" s="91"/>
      <c r="F19" s="92"/>
    </row>
    <row r="20" spans="1:6" ht="15.95" customHeight="1">
      <c r="A20" s="4">
        <v>11</v>
      </c>
      <c r="B20" s="93" t="s">
        <v>328</v>
      </c>
      <c r="C20" s="135" t="s">
        <v>329</v>
      </c>
      <c r="D20" s="91"/>
      <c r="E20" s="91"/>
      <c r="F20" s="92"/>
    </row>
    <row r="21" spans="1:6" ht="15.95" customHeight="1">
      <c r="A21" s="4">
        <v>12</v>
      </c>
      <c r="B21" s="168" t="s">
        <v>131</v>
      </c>
      <c r="C21" s="169"/>
      <c r="D21" s="5">
        <f>+D11+D15+D20</f>
        <v>0</v>
      </c>
      <c r="E21" s="5">
        <f>+E11+E15+E20</f>
        <v>0</v>
      </c>
      <c r="F21" s="5">
        <f>+F11+F15+F20</f>
        <v>0</v>
      </c>
    </row>
    <row r="22" spans="1:6" ht="15.95" customHeight="1">
      <c r="A22" s="4">
        <v>13</v>
      </c>
      <c r="B22" s="39" t="s">
        <v>330</v>
      </c>
      <c r="C22" s="112" t="s">
        <v>331</v>
      </c>
      <c r="D22" s="5">
        <f>+SUM(D23:D28)</f>
        <v>0</v>
      </c>
      <c r="E22" s="5">
        <f>+SUM(E23:E28)</f>
        <v>0</v>
      </c>
      <c r="F22" s="5">
        <f>+SUM(F23:F28)</f>
        <v>0</v>
      </c>
    </row>
    <row r="23" spans="1:6" ht="15.95" customHeight="1">
      <c r="A23" s="4">
        <v>14</v>
      </c>
      <c r="B23" s="36" t="s">
        <v>322</v>
      </c>
      <c r="C23" s="45" t="s">
        <v>194</v>
      </c>
      <c r="D23" s="91"/>
      <c r="E23" s="91"/>
      <c r="F23" s="92"/>
    </row>
    <row r="24" spans="1:6" ht="15.95" customHeight="1">
      <c r="A24" s="4">
        <v>15</v>
      </c>
      <c r="B24" s="36" t="s">
        <v>323</v>
      </c>
      <c r="C24" s="45" t="s">
        <v>42</v>
      </c>
      <c r="D24" s="91"/>
      <c r="E24" s="91"/>
      <c r="F24" s="92"/>
    </row>
    <row r="25" spans="1:6" ht="15.95" customHeight="1">
      <c r="A25" s="4">
        <v>16</v>
      </c>
      <c r="B25" s="36" t="s">
        <v>324</v>
      </c>
      <c r="C25" s="45" t="s">
        <v>353</v>
      </c>
      <c r="D25" s="91"/>
      <c r="E25" s="91"/>
      <c r="F25" s="92"/>
    </row>
    <row r="26" spans="1:6" ht="15.95" customHeight="1">
      <c r="A26" s="4">
        <v>17</v>
      </c>
      <c r="B26" s="36" t="s">
        <v>327</v>
      </c>
      <c r="C26" s="45" t="s">
        <v>354</v>
      </c>
      <c r="D26" s="91"/>
      <c r="E26" s="91"/>
      <c r="F26" s="92"/>
    </row>
    <row r="27" spans="1:6" ht="31.5" customHeight="1">
      <c r="A27" s="38">
        <v>18</v>
      </c>
      <c r="B27" s="38" t="s">
        <v>332</v>
      </c>
      <c r="C27" s="46" t="s">
        <v>273</v>
      </c>
      <c r="D27" s="91"/>
      <c r="E27" s="91"/>
      <c r="F27" s="92"/>
    </row>
    <row r="28" spans="1:6" ht="15.95" customHeight="1">
      <c r="A28" s="4">
        <v>19</v>
      </c>
      <c r="B28" s="28" t="s">
        <v>333</v>
      </c>
      <c r="C28" s="49" t="s">
        <v>44</v>
      </c>
      <c r="D28" s="91"/>
      <c r="E28" s="91"/>
      <c r="F28" s="92"/>
    </row>
    <row r="29" spans="1:6" ht="15.95" customHeight="1">
      <c r="A29" s="4">
        <v>20</v>
      </c>
      <c r="B29" s="39" t="s">
        <v>334</v>
      </c>
      <c r="C29" s="50" t="s">
        <v>335</v>
      </c>
      <c r="D29" s="91"/>
      <c r="E29" s="91"/>
      <c r="F29" s="92"/>
    </row>
    <row r="30" spans="1:6" ht="15.95" customHeight="1">
      <c r="A30" s="4">
        <v>21</v>
      </c>
      <c r="B30" s="39" t="s">
        <v>336</v>
      </c>
      <c r="C30" s="50" t="s">
        <v>337</v>
      </c>
      <c r="D30" s="5">
        <f>+SUM(D31:D33)</f>
        <v>0</v>
      </c>
      <c r="E30" s="5">
        <f>+SUM(E31:E33)</f>
        <v>0</v>
      </c>
      <c r="F30" s="5">
        <f>+SUM(F31:F33)</f>
        <v>0</v>
      </c>
    </row>
    <row r="31" spans="1:6" ht="15.95" customHeight="1">
      <c r="A31" s="4">
        <v>22</v>
      </c>
      <c r="B31" s="36" t="s">
        <v>322</v>
      </c>
      <c r="C31" s="136" t="s">
        <v>351</v>
      </c>
      <c r="D31" s="101"/>
      <c r="E31" s="101"/>
      <c r="F31" s="101"/>
    </row>
    <row r="32" spans="1:6" ht="15.95" customHeight="1">
      <c r="A32" s="4">
        <v>23</v>
      </c>
      <c r="B32" s="36" t="s">
        <v>323</v>
      </c>
      <c r="C32" s="52" t="s">
        <v>369</v>
      </c>
      <c r="D32" s="91"/>
      <c r="E32" s="91"/>
      <c r="F32" s="92"/>
    </row>
    <row r="33" spans="1:6" ht="15.75" customHeight="1">
      <c r="A33" s="4">
        <v>24</v>
      </c>
      <c r="B33" s="36" t="s">
        <v>324</v>
      </c>
      <c r="C33" s="52" t="s">
        <v>350</v>
      </c>
      <c r="D33" s="91"/>
      <c r="E33" s="91"/>
      <c r="F33" s="92"/>
    </row>
    <row r="34" spans="1:6" ht="15.75" customHeight="1">
      <c r="A34" s="4">
        <v>25</v>
      </c>
      <c r="B34" s="137" t="s">
        <v>338</v>
      </c>
      <c r="C34" s="135" t="s">
        <v>339</v>
      </c>
      <c r="D34" s="91"/>
      <c r="E34" s="91"/>
      <c r="F34" s="92"/>
    </row>
    <row r="35" spans="1:6" ht="15.95" customHeight="1">
      <c r="A35" s="4">
        <v>26</v>
      </c>
      <c r="B35" s="168" t="s">
        <v>132</v>
      </c>
      <c r="C35" s="169" t="s">
        <v>340</v>
      </c>
      <c r="D35" s="5">
        <f>+D22+D29+D30+D34</f>
        <v>0</v>
      </c>
      <c r="E35" s="5">
        <f>+E22+E29+E30+E34</f>
        <v>0</v>
      </c>
      <c r="F35" s="5">
        <f>+F22+F29+F30+F34</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145</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1:C21"/>
    <mergeCell ref="B35:C35"/>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27.xml><?xml version="1.0" encoding="utf-8"?>
<worksheet xmlns="http://schemas.openxmlformats.org/spreadsheetml/2006/main" xmlns:r="http://schemas.openxmlformats.org/officeDocument/2006/relationships">
  <sheetPr codeName="Munka1119"/>
  <dimension ref="A1:F137"/>
  <sheetViews>
    <sheetView topLeftCell="A4"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6" width="8.5703125" style="6" customWidth="1"/>
    <col min="7" max="16384" width="9.28515625" style="6"/>
  </cols>
  <sheetData>
    <row r="1" spans="1:6" ht="15.95" customHeight="1">
      <c r="C1" s="29" t="str">
        <f ca="1">'Beviteli oldal'!$B$7</f>
        <v>18025541-9319-521-18</v>
      </c>
      <c r="F1" s="6" t="s">
        <v>295</v>
      </c>
    </row>
    <row r="2" spans="1:6" ht="15.95" customHeight="1">
      <c r="C2" s="64" t="s">
        <v>40</v>
      </c>
    </row>
    <row r="3" spans="1:6" ht="15.95" customHeight="1">
      <c r="E3" s="116" t="str">
        <f ca="1">+'Beviteli oldal'!$B$15</f>
        <v>2011.</v>
      </c>
      <c r="F3" s="111" t="s">
        <v>129</v>
      </c>
    </row>
    <row r="4" spans="1:6" ht="15.95" customHeight="1">
      <c r="A4" s="30" t="s">
        <v>157</v>
      </c>
    </row>
    <row r="5" spans="1:6" ht="15" customHeight="1">
      <c r="A5" s="29"/>
      <c r="C5" s="79"/>
      <c r="D5" s="10"/>
      <c r="E5" s="10"/>
      <c r="F5" s="11" t="s">
        <v>344</v>
      </c>
    </row>
    <row r="6" spans="1:6" s="34" customFormat="1" ht="60" customHeight="1">
      <c r="A6" s="105" t="s">
        <v>358</v>
      </c>
      <c r="B6" s="107"/>
      <c r="C6" s="108" t="s">
        <v>343</v>
      </c>
      <c r="D6" s="12" t="s">
        <v>341</v>
      </c>
      <c r="E6" s="13" t="s">
        <v>155</v>
      </c>
      <c r="F6" s="12" t="s">
        <v>342</v>
      </c>
    </row>
    <row r="7" spans="1:6" s="28" customFormat="1" ht="15.95" customHeight="1">
      <c r="A7" s="31" t="s">
        <v>345</v>
      </c>
      <c r="B7" s="32"/>
      <c r="C7" s="33" t="s">
        <v>346</v>
      </c>
      <c r="D7" s="12" t="s">
        <v>347</v>
      </c>
      <c r="E7" s="13" t="s">
        <v>348</v>
      </c>
      <c r="F7" s="12" t="s">
        <v>349</v>
      </c>
    </row>
    <row r="8" spans="1:6" ht="15.75" customHeight="1">
      <c r="A8" s="35">
        <v>1</v>
      </c>
      <c r="B8" s="38" t="s">
        <v>320</v>
      </c>
      <c r="C8" s="49" t="s">
        <v>96</v>
      </c>
      <c r="D8" s="128">
        <f>+D9+SUM(D16:D19)</f>
        <v>0</v>
      </c>
      <c r="E8" s="128">
        <f>+E9+SUM(E16:E19)</f>
        <v>0</v>
      </c>
      <c r="F8" s="128">
        <f>+F9+SUM(F16:F19)</f>
        <v>0</v>
      </c>
    </row>
    <row r="9" spans="1:6" ht="15.95" customHeight="1">
      <c r="A9" s="4">
        <v>2</v>
      </c>
      <c r="B9" s="95" t="s">
        <v>158</v>
      </c>
      <c r="C9" s="96" t="s">
        <v>274</v>
      </c>
      <c r="D9" s="128">
        <f>+SUM(D10:D15)</f>
        <v>0</v>
      </c>
      <c r="E9" s="128">
        <f>+SUM(E10:E15)</f>
        <v>0</v>
      </c>
      <c r="F9" s="128">
        <f>+SUM(F10:F15)</f>
        <v>0</v>
      </c>
    </row>
    <row r="10" spans="1:6" ht="15.95" customHeight="1">
      <c r="A10" s="35">
        <v>3</v>
      </c>
      <c r="B10" s="95"/>
      <c r="C10" s="96" t="s">
        <v>275</v>
      </c>
      <c r="D10" s="91"/>
      <c r="E10" s="91"/>
      <c r="F10" s="91"/>
    </row>
    <row r="11" spans="1:6" ht="15.95" customHeight="1">
      <c r="A11" s="4">
        <v>4</v>
      </c>
      <c r="B11" s="95"/>
      <c r="C11" s="96" t="s">
        <v>276</v>
      </c>
      <c r="D11" s="91"/>
      <c r="E11" s="91"/>
      <c r="F11" s="91"/>
    </row>
    <row r="12" spans="1:6" ht="15.95" customHeight="1">
      <c r="A12" s="35">
        <v>5</v>
      </c>
      <c r="B12" s="95"/>
      <c r="C12" s="96" t="s">
        <v>277</v>
      </c>
      <c r="D12" s="91"/>
      <c r="E12" s="91"/>
      <c r="F12" s="91"/>
    </row>
    <row r="13" spans="1:6" ht="15.95" customHeight="1">
      <c r="A13" s="4">
        <v>6</v>
      </c>
      <c r="B13" s="95"/>
      <c r="C13" s="96" t="s">
        <v>278</v>
      </c>
      <c r="D13" s="91"/>
      <c r="E13" s="91"/>
      <c r="F13" s="91"/>
    </row>
    <row r="14" spans="1:6" ht="15.95" customHeight="1">
      <c r="A14" s="35">
        <v>7</v>
      </c>
      <c r="B14" s="95"/>
      <c r="C14" s="96" t="s">
        <v>279</v>
      </c>
      <c r="D14" s="91"/>
      <c r="E14" s="91"/>
      <c r="F14" s="91"/>
    </row>
    <row r="15" spans="1:6" ht="15.95" customHeight="1">
      <c r="A15" s="4">
        <v>8</v>
      </c>
      <c r="B15" s="95"/>
      <c r="C15" s="96" t="s">
        <v>29</v>
      </c>
      <c r="D15" s="91"/>
      <c r="E15" s="91"/>
      <c r="F15" s="91"/>
    </row>
    <row r="16" spans="1:6" ht="15.95" customHeight="1">
      <c r="A16" s="35">
        <v>9</v>
      </c>
      <c r="B16" s="95" t="s">
        <v>160</v>
      </c>
      <c r="C16" s="96" t="s">
        <v>280</v>
      </c>
      <c r="D16" s="91"/>
      <c r="E16" s="91"/>
      <c r="F16" s="91"/>
    </row>
    <row r="17" spans="1:6" ht="15.95" customHeight="1">
      <c r="A17" s="4">
        <v>10</v>
      </c>
      <c r="B17" s="95" t="s">
        <v>159</v>
      </c>
      <c r="C17" s="96" t="s">
        <v>281</v>
      </c>
      <c r="D17" s="91"/>
      <c r="E17" s="91"/>
      <c r="F17" s="91"/>
    </row>
    <row r="18" spans="1:6" ht="15.95" customHeight="1">
      <c r="A18" s="35">
        <v>11</v>
      </c>
      <c r="B18" s="95" t="s">
        <v>161</v>
      </c>
      <c r="C18" s="96" t="s">
        <v>282</v>
      </c>
      <c r="D18" s="91"/>
      <c r="E18" s="91"/>
      <c r="F18" s="91"/>
    </row>
    <row r="19" spans="1:6" ht="15.95" customHeight="1">
      <c r="A19" s="4">
        <v>12</v>
      </c>
      <c r="B19" s="95" t="s">
        <v>162</v>
      </c>
      <c r="C19" s="96" t="s">
        <v>283</v>
      </c>
      <c r="D19" s="91"/>
      <c r="E19" s="91"/>
      <c r="F19" s="91"/>
    </row>
    <row r="20" spans="1:6" ht="15.75" customHeight="1">
      <c r="A20" s="35">
        <v>13</v>
      </c>
      <c r="B20" s="38" t="s">
        <v>325</v>
      </c>
      <c r="C20" s="49" t="s">
        <v>313</v>
      </c>
      <c r="D20" s="91"/>
      <c r="E20" s="91"/>
      <c r="F20" s="91"/>
    </row>
    <row r="21" spans="1:6" ht="15.75" customHeight="1">
      <c r="A21" s="4">
        <v>14</v>
      </c>
      <c r="B21" s="95" t="s">
        <v>328</v>
      </c>
      <c r="C21" s="96" t="s">
        <v>312</v>
      </c>
      <c r="D21" s="128">
        <f>D8+D20</f>
        <v>0</v>
      </c>
      <c r="E21" s="128">
        <f>E8+E20</f>
        <v>0</v>
      </c>
      <c r="F21" s="128">
        <f>F8+F20</f>
        <v>0</v>
      </c>
    </row>
    <row r="22" spans="1:6" ht="15.75" customHeight="1">
      <c r="A22" s="35">
        <v>15</v>
      </c>
      <c r="B22" s="95" t="s">
        <v>330</v>
      </c>
      <c r="C22" s="139" t="s">
        <v>46</v>
      </c>
      <c r="D22" s="5">
        <f>+SUM(D23:D26)+D28+D29</f>
        <v>0</v>
      </c>
      <c r="E22" s="5">
        <f>+SUM(E23:E26)+E28+E29</f>
        <v>0</v>
      </c>
      <c r="F22" s="5">
        <f>+SUM(F23:F26)+F28+F29</f>
        <v>0</v>
      </c>
    </row>
    <row r="23" spans="1:6" ht="15.75" customHeight="1">
      <c r="A23" s="4">
        <v>16</v>
      </c>
      <c r="B23" s="38" t="s">
        <v>158</v>
      </c>
      <c r="C23" s="136" t="s">
        <v>387</v>
      </c>
      <c r="D23" s="91"/>
      <c r="E23" s="91"/>
      <c r="F23" s="91"/>
    </row>
    <row r="24" spans="1:6" ht="15.95" customHeight="1">
      <c r="A24" s="35">
        <v>17</v>
      </c>
      <c r="B24" s="95" t="s">
        <v>160</v>
      </c>
      <c r="C24" s="136" t="s">
        <v>384</v>
      </c>
      <c r="D24" s="91"/>
      <c r="E24" s="91"/>
      <c r="F24" s="91"/>
    </row>
    <row r="25" spans="1:6" ht="15.95" customHeight="1">
      <c r="A25" s="4">
        <v>18</v>
      </c>
      <c r="B25" s="38" t="s">
        <v>159</v>
      </c>
      <c r="C25" s="136" t="s">
        <v>375</v>
      </c>
      <c r="D25" s="91"/>
      <c r="E25" s="91"/>
      <c r="F25" s="91"/>
    </row>
    <row r="26" spans="1:6" ht="15.95" customHeight="1">
      <c r="A26" s="35">
        <v>19</v>
      </c>
      <c r="B26" s="95" t="s">
        <v>161</v>
      </c>
      <c r="C26" s="136" t="s">
        <v>376</v>
      </c>
      <c r="D26" s="91"/>
      <c r="E26" s="91"/>
      <c r="F26" s="91"/>
    </row>
    <row r="27" spans="1:6" ht="15.95" customHeight="1">
      <c r="A27" s="4">
        <v>20</v>
      </c>
      <c r="B27" s="95"/>
      <c r="C27" s="136" t="s">
        <v>314</v>
      </c>
      <c r="D27" s="91"/>
      <c r="E27" s="91"/>
      <c r="F27" s="91"/>
    </row>
    <row r="28" spans="1:6" ht="15.75" customHeight="1">
      <c r="A28" s="35">
        <v>21</v>
      </c>
      <c r="B28" s="95" t="s">
        <v>162</v>
      </c>
      <c r="C28" s="138" t="s">
        <v>389</v>
      </c>
      <c r="D28" s="91"/>
      <c r="E28" s="91"/>
      <c r="F28" s="91"/>
    </row>
    <row r="29" spans="1:6" ht="15.75" customHeight="1">
      <c r="A29" s="4">
        <v>22</v>
      </c>
      <c r="B29" s="124" t="s">
        <v>163</v>
      </c>
      <c r="C29" s="138" t="s">
        <v>378</v>
      </c>
      <c r="D29" s="91"/>
      <c r="E29" s="91"/>
      <c r="F29" s="91"/>
    </row>
    <row r="30" spans="1:6" ht="15.75" customHeight="1">
      <c r="A30" s="35">
        <v>23</v>
      </c>
      <c r="B30" s="38" t="s">
        <v>334</v>
      </c>
      <c r="C30" s="49" t="s">
        <v>319</v>
      </c>
      <c r="D30" s="98">
        <f>SUM(D31:D36)</f>
        <v>0</v>
      </c>
      <c r="E30" s="98">
        <f>SUM(E31:E36)</f>
        <v>0</v>
      </c>
      <c r="F30" s="98">
        <f>SUM(F31:F36)</f>
        <v>0</v>
      </c>
    </row>
    <row r="31" spans="1:6" ht="15.95" customHeight="1">
      <c r="A31" s="4">
        <v>24</v>
      </c>
      <c r="B31" s="38" t="s">
        <v>158</v>
      </c>
      <c r="C31" s="136" t="s">
        <v>387</v>
      </c>
      <c r="D31" s="91"/>
      <c r="E31" s="91"/>
      <c r="F31" s="91"/>
    </row>
    <row r="32" spans="1:6" ht="15.95" customHeight="1">
      <c r="A32" s="35">
        <v>25</v>
      </c>
      <c r="B32" s="95" t="s">
        <v>160</v>
      </c>
      <c r="C32" s="136" t="s">
        <v>384</v>
      </c>
      <c r="D32" s="91"/>
      <c r="E32" s="91"/>
      <c r="F32" s="91"/>
    </row>
    <row r="33" spans="1:6" ht="15.75" customHeight="1">
      <c r="A33" s="4">
        <v>26</v>
      </c>
      <c r="B33" s="38" t="s">
        <v>159</v>
      </c>
      <c r="C33" s="136" t="s">
        <v>375</v>
      </c>
      <c r="D33" s="91"/>
      <c r="E33" s="91"/>
      <c r="F33" s="91"/>
    </row>
    <row r="34" spans="1:6" ht="15.75" customHeight="1">
      <c r="A34" s="35">
        <v>27</v>
      </c>
      <c r="B34" s="95" t="s">
        <v>161</v>
      </c>
      <c r="C34" s="136" t="s">
        <v>376</v>
      </c>
      <c r="D34" s="91"/>
      <c r="E34" s="91"/>
      <c r="F34" s="91"/>
    </row>
    <row r="35" spans="1:6" ht="15.75" customHeight="1">
      <c r="A35" s="4">
        <v>28</v>
      </c>
      <c r="B35" s="95" t="s">
        <v>162</v>
      </c>
      <c r="C35" s="138" t="s">
        <v>389</v>
      </c>
      <c r="D35" s="91"/>
      <c r="E35" s="91"/>
      <c r="F35" s="91"/>
    </row>
    <row r="36" spans="1:6" ht="15.75" customHeight="1">
      <c r="A36" s="35">
        <v>29</v>
      </c>
      <c r="B36" s="124" t="s">
        <v>163</v>
      </c>
      <c r="C36" s="138" t="s">
        <v>378</v>
      </c>
      <c r="D36" s="91"/>
      <c r="E36" s="91"/>
      <c r="F36" s="91"/>
    </row>
    <row r="37" spans="1:6" ht="15.75" customHeight="1">
      <c r="A37" s="6"/>
      <c r="B37" s="42"/>
    </row>
    <row r="38" spans="1:6" ht="15.75" customHeight="1">
      <c r="A38" s="40" t="s">
        <v>364</v>
      </c>
      <c r="B38" s="42"/>
      <c r="C38" s="27" t="str">
        <f ca="1">+'Beviteli oldal'!$B$13</f>
        <v>2012. február 05.</v>
      </c>
    </row>
    <row r="39" spans="1:6" ht="15.75" customHeight="1">
      <c r="A39" s="40"/>
      <c r="B39" s="42"/>
      <c r="C39" s="42"/>
      <c r="F39" s="8" t="s">
        <v>145</v>
      </c>
    </row>
    <row r="40" spans="1:6" ht="15.75" customHeight="1">
      <c r="A40" s="40"/>
      <c r="B40" s="42"/>
      <c r="C40" s="42" t="s">
        <v>365</v>
      </c>
    </row>
    <row r="41" spans="1:6" ht="15.75" customHeight="1">
      <c r="C41" s="29" t="str">
        <f ca="1">'Beviteli oldal'!$B$7</f>
        <v>18025541-9319-521-18</v>
      </c>
      <c r="F41" s="6" t="s">
        <v>296</v>
      </c>
    </row>
    <row r="42" spans="1:6" ht="15.75" customHeight="1">
      <c r="C42" s="64" t="s">
        <v>40</v>
      </c>
    </row>
    <row r="43" spans="1:6" ht="15.95" customHeight="1">
      <c r="E43" s="116" t="str">
        <f ca="1">+'Beviteli oldal'!$B$15</f>
        <v>2011.</v>
      </c>
      <c r="F43" s="111" t="s">
        <v>129</v>
      </c>
    </row>
    <row r="44" spans="1:6" ht="15.95" customHeight="1">
      <c r="A44" s="30" t="s">
        <v>390</v>
      </c>
    </row>
    <row r="45" spans="1:6" ht="15.95" customHeight="1">
      <c r="A45" s="29"/>
      <c r="C45" s="79"/>
      <c r="D45" s="10"/>
      <c r="E45" s="10"/>
      <c r="F45" s="11" t="s">
        <v>344</v>
      </c>
    </row>
    <row r="46" spans="1:6" ht="59.25" customHeight="1">
      <c r="A46" s="105" t="s">
        <v>358</v>
      </c>
      <c r="B46" s="107"/>
      <c r="C46" s="108" t="s">
        <v>343</v>
      </c>
      <c r="D46" s="12" t="s">
        <v>341</v>
      </c>
      <c r="E46" s="13" t="s">
        <v>155</v>
      </c>
      <c r="F46" s="12" t="s">
        <v>342</v>
      </c>
    </row>
    <row r="47" spans="1:6" ht="15.95" customHeight="1">
      <c r="A47" s="31" t="s">
        <v>345</v>
      </c>
      <c r="B47" s="32"/>
      <c r="C47" s="33" t="s">
        <v>346</v>
      </c>
      <c r="D47" s="12" t="s">
        <v>347</v>
      </c>
      <c r="E47" s="13" t="s">
        <v>348</v>
      </c>
      <c r="F47" s="12" t="s">
        <v>349</v>
      </c>
    </row>
    <row r="48" spans="1:6" ht="15.95" customHeight="1">
      <c r="A48" s="4">
        <v>30</v>
      </c>
      <c r="B48" s="38" t="s">
        <v>336</v>
      </c>
      <c r="C48" s="46" t="s">
        <v>315</v>
      </c>
      <c r="D48" s="97">
        <f>+D22+D30</f>
        <v>0</v>
      </c>
      <c r="E48" s="97">
        <f>+E22+E30</f>
        <v>0</v>
      </c>
      <c r="F48" s="97">
        <f>+F22+F30</f>
        <v>0</v>
      </c>
    </row>
    <row r="49" spans="1:6" ht="15.75" customHeight="1">
      <c r="A49" s="4">
        <v>31</v>
      </c>
      <c r="B49" s="36" t="s">
        <v>338</v>
      </c>
      <c r="C49" s="43" t="s">
        <v>316</v>
      </c>
      <c r="D49" s="97">
        <f>+D20-D30</f>
        <v>0</v>
      </c>
      <c r="E49" s="97">
        <f>+E20-E30</f>
        <v>0</v>
      </c>
      <c r="F49" s="97">
        <f>+F20-F30</f>
        <v>0</v>
      </c>
    </row>
    <row r="50" spans="1:6" ht="15.95" customHeight="1">
      <c r="A50" s="4">
        <v>32</v>
      </c>
      <c r="B50" s="36" t="s">
        <v>368</v>
      </c>
      <c r="C50" s="43" t="s">
        <v>379</v>
      </c>
      <c r="D50" s="91"/>
      <c r="E50" s="91"/>
      <c r="F50" s="91"/>
    </row>
    <row r="51" spans="1:6" ht="15.95" customHeight="1">
      <c r="A51" s="4">
        <v>33</v>
      </c>
      <c r="B51" s="36" t="s">
        <v>322</v>
      </c>
      <c r="C51" s="51" t="s">
        <v>317</v>
      </c>
      <c r="D51" s="99">
        <f>+D49-D50</f>
        <v>0</v>
      </c>
      <c r="E51" s="99">
        <f>+E49-E50</f>
        <v>0</v>
      </c>
      <c r="F51" s="99">
        <f>+F49-F50</f>
        <v>0</v>
      </c>
    </row>
    <row r="52" spans="1:6" ht="15.75" customHeight="1">
      <c r="A52" s="4">
        <v>34</v>
      </c>
      <c r="B52" s="36" t="s">
        <v>370</v>
      </c>
      <c r="C52" s="51" t="s">
        <v>318</v>
      </c>
      <c r="D52" s="99">
        <f>+D8-D22</f>
        <v>0</v>
      </c>
      <c r="E52" s="99">
        <f>+E8-E22</f>
        <v>0</v>
      </c>
      <c r="F52" s="99">
        <f>+F8-F22</f>
        <v>0</v>
      </c>
    </row>
    <row r="53" spans="1:6" ht="15.75" customHeight="1">
      <c r="A53" s="132"/>
      <c r="B53" s="132"/>
      <c r="C53" s="133"/>
      <c r="D53" s="134"/>
      <c r="E53" s="134"/>
      <c r="F53" s="134"/>
    </row>
    <row r="54" spans="1:6" ht="15.75" customHeight="1">
      <c r="A54" s="183" t="s">
        <v>299</v>
      </c>
      <c r="B54" s="183"/>
      <c r="C54" s="183"/>
      <c r="D54" s="183"/>
      <c r="E54" s="183"/>
      <c r="F54" s="183"/>
    </row>
    <row r="55" spans="1:6" ht="15.75" customHeight="1">
      <c r="A55" s="4">
        <v>42</v>
      </c>
      <c r="B55" s="38" t="s">
        <v>320</v>
      </c>
      <c r="C55" s="179" t="s">
        <v>384</v>
      </c>
      <c r="D55" s="180"/>
      <c r="E55" s="181"/>
      <c r="F55" s="97">
        <f>+F56+F59+F60</f>
        <v>0</v>
      </c>
    </row>
    <row r="56" spans="1:6" ht="15.95" customHeight="1">
      <c r="A56" s="4">
        <v>43</v>
      </c>
      <c r="B56" s="38" t="s">
        <v>158</v>
      </c>
      <c r="C56" s="179" t="s">
        <v>372</v>
      </c>
      <c r="D56" s="180"/>
      <c r="E56" s="181"/>
      <c r="F56" s="91"/>
    </row>
    <row r="57" spans="1:6" ht="15.95" customHeight="1">
      <c r="A57" s="4">
        <v>44</v>
      </c>
      <c r="B57" s="36"/>
      <c r="C57" s="179" t="s">
        <v>301</v>
      </c>
      <c r="D57" s="180"/>
      <c r="E57" s="181"/>
      <c r="F57" s="91"/>
    </row>
    <row r="58" spans="1:6" ht="15.95" customHeight="1">
      <c r="A58" s="4">
        <v>45</v>
      </c>
      <c r="B58" s="36"/>
      <c r="C58" s="179" t="s">
        <v>302</v>
      </c>
      <c r="D58" s="180"/>
      <c r="E58" s="181"/>
      <c r="F58" s="91"/>
    </row>
    <row r="59" spans="1:6" ht="15.95" customHeight="1">
      <c r="A59" s="4">
        <v>46</v>
      </c>
      <c r="B59" s="36" t="s">
        <v>160</v>
      </c>
      <c r="C59" s="179" t="s">
        <v>373</v>
      </c>
      <c r="D59" s="180"/>
      <c r="E59" s="181"/>
      <c r="F59" s="91"/>
    </row>
    <row r="60" spans="1:6" ht="15.95" customHeight="1">
      <c r="A60" s="4">
        <v>47</v>
      </c>
      <c r="B60" s="36" t="s">
        <v>159</v>
      </c>
      <c r="C60" s="179" t="s">
        <v>374</v>
      </c>
      <c r="D60" s="180"/>
      <c r="E60" s="181"/>
      <c r="F60" s="91"/>
    </row>
    <row r="61" spans="1:6" ht="15.95" customHeight="1">
      <c r="A61" s="4">
        <v>51</v>
      </c>
      <c r="B61" s="36" t="s">
        <v>325</v>
      </c>
      <c r="C61" s="179" t="s">
        <v>47</v>
      </c>
      <c r="D61" s="180"/>
      <c r="E61" s="181"/>
      <c r="F61" s="91"/>
    </row>
    <row r="62" spans="1:6" ht="15.95" customHeight="1">
      <c r="A62" s="4">
        <v>52</v>
      </c>
      <c r="B62" s="36" t="s">
        <v>328</v>
      </c>
      <c r="C62" s="179" t="s">
        <v>305</v>
      </c>
      <c r="D62" s="180"/>
      <c r="E62" s="181"/>
      <c r="F62" s="91"/>
    </row>
    <row r="63" spans="1:6" ht="15.95" customHeight="1">
      <c r="A63" s="42"/>
      <c r="B63" s="42"/>
      <c r="C63" s="131"/>
      <c r="D63" s="14"/>
      <c r="E63" s="14"/>
      <c r="F63" s="14"/>
    </row>
    <row r="64" spans="1:6" ht="15.95" customHeight="1">
      <c r="A64" s="40" t="s">
        <v>364</v>
      </c>
      <c r="B64" s="54"/>
      <c r="C64" s="27" t="str">
        <f ca="1">+'Beviteli oldal'!$B$13</f>
        <v>2012. február 05.</v>
      </c>
      <c r="D64" s="7"/>
      <c r="E64" s="7"/>
      <c r="F64" s="7"/>
    </row>
    <row r="65" spans="1:6" ht="15.95" customHeight="1">
      <c r="A65" s="6"/>
      <c r="B65" s="42"/>
      <c r="C65" s="7"/>
      <c r="F65" s="8" t="s">
        <v>145</v>
      </c>
    </row>
    <row r="66" spans="1:6" ht="15.95" customHeight="1">
      <c r="A66" s="6"/>
      <c r="B66" s="42"/>
      <c r="C66" s="42" t="s">
        <v>365</v>
      </c>
    </row>
    <row r="67" spans="1:6" ht="15.95" customHeight="1">
      <c r="A67" s="90"/>
      <c r="B67" s="182"/>
      <c r="C67" s="182"/>
      <c r="D67" s="182"/>
      <c r="E67" s="182"/>
      <c r="F67" s="182"/>
    </row>
    <row r="68" spans="1:6" ht="15.95" customHeight="1">
      <c r="A68" s="90"/>
      <c r="B68" s="182"/>
      <c r="C68" s="182"/>
      <c r="D68" s="182"/>
      <c r="E68" s="182"/>
      <c r="F68" s="182"/>
    </row>
    <row r="85" spans="2:2" ht="15.95" customHeight="1">
      <c r="B85" s="34"/>
    </row>
    <row r="90" spans="2:2" ht="15.95" customHeight="1">
      <c r="B90" s="34"/>
    </row>
    <row r="102" spans="2:2" ht="15.95" customHeight="1">
      <c r="B102" s="34"/>
    </row>
    <row r="107" spans="2:2" ht="15.95" customHeight="1">
      <c r="B107" s="34"/>
    </row>
    <row r="110" spans="2:2" ht="15.95" customHeight="1">
      <c r="B110" s="34"/>
    </row>
    <row r="113" spans="2:2" ht="15.95" customHeight="1">
      <c r="B113" s="34"/>
    </row>
    <row r="132" spans="2:2" ht="15.95" customHeight="1">
      <c r="B132" s="34"/>
    </row>
    <row r="137" spans="2:2" ht="15.95" customHeight="1">
      <c r="B137" s="34"/>
    </row>
  </sheetData>
  <sheetProtection sheet="1" objects="1" scenarios="1"/>
  <mergeCells count="11">
    <mergeCell ref="B68:F68"/>
    <mergeCell ref="C60:E60"/>
    <mergeCell ref="C61:E61"/>
    <mergeCell ref="C62:E62"/>
    <mergeCell ref="C59:E59"/>
    <mergeCell ref="B67:F67"/>
    <mergeCell ref="C57:E57"/>
    <mergeCell ref="A54:F54"/>
    <mergeCell ref="C55:E55"/>
    <mergeCell ref="C56:E56"/>
    <mergeCell ref="C58:E58"/>
  </mergeCells>
  <phoneticPr fontId="0" type="noConversion"/>
  <printOptions horizontalCentered="1"/>
  <pageMargins left="0.31496062992125984" right="0.31496062992125984" top="0.59055118110236227" bottom="0.59055118110236227" header="0.51181102362204722" footer="0.51181102362204722"/>
  <pageSetup paperSize="9" orientation="portrait" r:id="rId1"/>
  <headerFooter alignWithMargins="0"/>
  <rowBreaks count="1" manualBreakCount="1">
    <brk id="40" max="16383" man="1"/>
  </rowBreaks>
</worksheet>
</file>

<file path=xl/worksheets/sheet28.xml><?xml version="1.0" encoding="utf-8"?>
<worksheet xmlns="http://schemas.openxmlformats.org/spreadsheetml/2006/main" xmlns:r="http://schemas.openxmlformats.org/officeDocument/2006/relationships">
  <sheetPr codeName="Munka16"/>
  <dimension ref="A1:M43"/>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18.75">
      <c r="A1" s="82" t="s">
        <v>48</v>
      </c>
      <c r="B1" s="16"/>
      <c r="C1" s="16"/>
      <c r="D1" s="16"/>
      <c r="E1" s="16"/>
      <c r="F1" s="2"/>
      <c r="G1" s="2"/>
      <c r="H1" s="2"/>
      <c r="I1" s="2"/>
      <c r="J1" s="2"/>
      <c r="K1" s="2"/>
      <c r="L1" s="2"/>
      <c r="M1" s="2"/>
    </row>
    <row r="2" spans="1:13" ht="15.75">
      <c r="A2" s="80"/>
      <c r="B2" s="16"/>
      <c r="D2" s="15"/>
      <c r="E2" s="15"/>
    </row>
    <row r="3" spans="1:13" ht="94.5">
      <c r="A3" s="80" t="s">
        <v>244</v>
      </c>
      <c r="B3" s="16"/>
      <c r="D3" s="15"/>
      <c r="E3" s="15"/>
    </row>
    <row r="4" spans="1:13" ht="15.75">
      <c r="A4" s="80"/>
      <c r="B4" s="68"/>
      <c r="D4" s="17"/>
      <c r="E4" s="15"/>
    </row>
    <row r="5" spans="1:13" ht="78.75">
      <c r="A5" s="80" t="s">
        <v>245</v>
      </c>
      <c r="B5" s="16"/>
      <c r="C5" s="15"/>
      <c r="D5" s="15"/>
      <c r="E5" s="15"/>
    </row>
    <row r="6" spans="1:13" ht="15.75">
      <c r="A6" s="80"/>
      <c r="B6" s="69"/>
      <c r="C6" s="15"/>
      <c r="D6" s="15"/>
      <c r="E6" s="15"/>
    </row>
    <row r="7" spans="1:13" ht="31.5">
      <c r="A7" s="80" t="s">
        <v>49</v>
      </c>
      <c r="B7" s="69"/>
      <c r="C7" s="15"/>
      <c r="D7" s="15"/>
      <c r="E7" s="15"/>
    </row>
    <row r="8" spans="1:13" ht="15.75">
      <c r="A8" s="80"/>
      <c r="B8" s="15"/>
      <c r="C8" s="15"/>
      <c r="D8" s="15"/>
      <c r="E8" s="15"/>
    </row>
    <row r="9" spans="1:13" ht="15.75" customHeight="1">
      <c r="A9" s="80" t="s">
        <v>50</v>
      </c>
      <c r="B9" s="15"/>
      <c r="C9" s="15"/>
      <c r="D9" s="15"/>
      <c r="E9" s="15"/>
    </row>
    <row r="10" spans="1:13" ht="15.75" customHeight="1">
      <c r="A10" s="81" t="s">
        <v>7</v>
      </c>
      <c r="B10" s="15"/>
      <c r="C10" s="15"/>
      <c r="D10" s="15"/>
      <c r="E10" s="15"/>
    </row>
    <row r="11" spans="1:13" ht="15.75">
      <c r="A11" s="81" t="s">
        <v>201</v>
      </c>
      <c r="B11" s="15"/>
      <c r="C11" s="15"/>
      <c r="D11" s="15"/>
      <c r="E11" s="15"/>
    </row>
    <row r="12" spans="1:13" ht="15.75">
      <c r="A12" s="81" t="s">
        <v>8</v>
      </c>
      <c r="B12" s="15"/>
      <c r="C12" s="15"/>
      <c r="D12" s="15"/>
      <c r="E12" s="15"/>
    </row>
    <row r="13" spans="1:13" ht="15.75">
      <c r="A13" s="81" t="s">
        <v>201</v>
      </c>
      <c r="B13" s="15"/>
      <c r="C13" s="15"/>
      <c r="D13" s="15"/>
      <c r="E13" s="15"/>
    </row>
    <row r="14" spans="1:13" ht="15.75">
      <c r="A14" s="81" t="s">
        <v>14</v>
      </c>
      <c r="B14" s="15"/>
      <c r="C14" s="15"/>
      <c r="D14" s="15"/>
      <c r="E14" s="15"/>
    </row>
    <row r="15" spans="1:13" ht="15.75">
      <c r="A15" s="81" t="s">
        <v>15</v>
      </c>
      <c r="B15" s="15"/>
      <c r="C15" s="15"/>
      <c r="D15" s="15"/>
      <c r="E15" s="15"/>
    </row>
    <row r="16" spans="1:13" ht="15.75">
      <c r="A16" s="80"/>
      <c r="B16" s="15"/>
      <c r="C16" s="15"/>
      <c r="D16" s="15"/>
      <c r="E16" s="15"/>
    </row>
    <row r="17" spans="1:5" ht="63">
      <c r="A17" s="83" t="s">
        <v>51</v>
      </c>
      <c r="B17" s="15"/>
      <c r="C17" s="15"/>
      <c r="D17" s="15"/>
      <c r="E17" s="15"/>
    </row>
    <row r="18" spans="1:5" ht="15.75" customHeight="1">
      <c r="A18" s="83"/>
      <c r="B18" s="15"/>
      <c r="C18" s="15"/>
      <c r="D18" s="15"/>
      <c r="E18" s="15"/>
    </row>
    <row r="19" spans="1:5" ht="63">
      <c r="A19" s="83" t="s">
        <v>52</v>
      </c>
      <c r="B19" s="15"/>
      <c r="C19" s="15"/>
      <c r="D19" s="15"/>
      <c r="E19" s="15"/>
    </row>
    <row r="20" spans="1:5" ht="15.75">
      <c r="A20" s="80"/>
      <c r="B20" s="15"/>
      <c r="C20" s="15"/>
      <c r="D20" s="15"/>
      <c r="E20" s="15"/>
    </row>
    <row r="21" spans="1:5" ht="47.25">
      <c r="A21" s="80" t="s">
        <v>53</v>
      </c>
      <c r="B21" s="15"/>
      <c r="C21" s="15"/>
      <c r="D21" s="15"/>
      <c r="E21" s="15"/>
    </row>
    <row r="22" spans="1:5" ht="15.75">
      <c r="A22" s="83"/>
      <c r="B22" s="15"/>
      <c r="C22" s="15"/>
      <c r="D22" s="15"/>
      <c r="E22" s="15"/>
    </row>
    <row r="23" spans="1:5" ht="78.75">
      <c r="A23" s="83" t="s">
        <v>54</v>
      </c>
      <c r="B23" s="15"/>
      <c r="C23" s="15"/>
      <c r="D23" s="15"/>
      <c r="E23" s="15"/>
    </row>
    <row r="24" spans="1:5" ht="47.25">
      <c r="A24" s="83" t="s">
        <v>55</v>
      </c>
      <c r="B24" s="15"/>
      <c r="C24" s="15"/>
      <c r="D24" s="15"/>
    </row>
    <row r="25" spans="1:5" ht="15.75" customHeight="1">
      <c r="A25" s="80"/>
      <c r="B25" s="15"/>
      <c r="C25" s="15"/>
      <c r="D25" s="15"/>
      <c r="E25" s="15"/>
    </row>
    <row r="26" spans="1:5" ht="94.5">
      <c r="A26" s="80" t="s">
        <v>56</v>
      </c>
      <c r="B26" s="15"/>
      <c r="C26" s="15"/>
      <c r="D26" s="15"/>
      <c r="E26" s="15"/>
    </row>
    <row r="27" spans="1:5" ht="15.75" customHeight="1">
      <c r="A27" s="80"/>
      <c r="B27" s="15"/>
      <c r="C27" s="15"/>
      <c r="D27" s="15"/>
      <c r="E27" s="15"/>
    </row>
    <row r="28" spans="1:5" ht="126">
      <c r="A28" s="80" t="s">
        <v>57</v>
      </c>
      <c r="B28" s="15"/>
      <c r="C28" s="15"/>
      <c r="D28" s="15"/>
      <c r="E28" s="15"/>
    </row>
    <row r="29" spans="1:5" ht="15.75" customHeight="1">
      <c r="A29" s="15"/>
      <c r="B29" s="15"/>
      <c r="C29" s="15"/>
      <c r="D29" s="15"/>
      <c r="E29" s="15"/>
    </row>
    <row r="30" spans="1:5" ht="15.75" customHeight="1">
      <c r="A30" s="19"/>
      <c r="B30" s="15"/>
      <c r="C30" s="15"/>
      <c r="D30" s="15"/>
      <c r="E30" s="15"/>
    </row>
    <row r="31" spans="1:5" ht="15.75" customHeight="1">
      <c r="A31" s="24"/>
      <c r="B31" s="15"/>
      <c r="C31" s="15"/>
      <c r="D31" s="15"/>
      <c r="E31" s="15"/>
    </row>
    <row r="32" spans="1:5" ht="15.75" customHeight="1">
      <c r="A32" s="24"/>
      <c r="B32" s="15"/>
      <c r="C32" s="15"/>
      <c r="D32" s="15"/>
      <c r="E32" s="15"/>
    </row>
    <row r="33" spans="1:5" ht="15.75" customHeight="1">
      <c r="A33" s="24"/>
      <c r="B33" s="15"/>
      <c r="D33" s="15"/>
      <c r="E33" s="15"/>
    </row>
    <row r="34" spans="1:5" ht="15.75" customHeight="1">
      <c r="A34" s="24"/>
    </row>
    <row r="35" spans="1:5" ht="15.75" customHeight="1">
      <c r="A35" s="24"/>
    </row>
    <row r="36" spans="1:5" ht="15.75" customHeight="1">
      <c r="A36" s="24"/>
    </row>
    <row r="37" spans="1:5" ht="15.75" customHeight="1"/>
    <row r="38" spans="1:5" ht="15.75" customHeight="1">
      <c r="A38" s="18"/>
    </row>
    <row r="39" spans="1:5" ht="15.75" customHeight="1"/>
    <row r="40" spans="1:5" ht="15.75" customHeight="1"/>
    <row r="41" spans="1:5" ht="15.75" customHeight="1"/>
    <row r="42" spans="1:5" ht="15.75" customHeight="1"/>
    <row r="43"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sheetPr codeName="Munka59"/>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60" customHeight="1">
      <c r="A19" s="177" t="s">
        <v>59</v>
      </c>
      <c r="B19" s="178"/>
      <c r="C19" s="178"/>
      <c r="D19" s="178"/>
      <c r="E19" s="178"/>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147</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91" right="0.9" top="1.25"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Munka7"/>
  <dimension ref="A1:M44"/>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82" t="s">
        <v>398</v>
      </c>
      <c r="B1" s="16"/>
      <c r="C1" s="16"/>
      <c r="D1" s="16"/>
      <c r="E1" s="16"/>
      <c r="F1" s="2"/>
      <c r="G1" s="2"/>
      <c r="H1" s="2"/>
      <c r="I1" s="2"/>
      <c r="J1" s="2"/>
      <c r="K1" s="2"/>
      <c r="L1" s="2"/>
      <c r="M1" s="2"/>
    </row>
    <row r="2" spans="1:13" ht="141.75">
      <c r="A2" s="80" t="s">
        <v>243</v>
      </c>
      <c r="B2" s="16"/>
      <c r="D2" s="15"/>
      <c r="E2" s="15"/>
    </row>
    <row r="3" spans="1:13" ht="47.25">
      <c r="A3" s="80" t="s">
        <v>20</v>
      </c>
      <c r="B3" s="16"/>
      <c r="D3" s="15"/>
      <c r="E3" s="15"/>
    </row>
    <row r="4" spans="1:13" ht="15.75">
      <c r="A4" s="80"/>
      <c r="B4" s="68"/>
      <c r="D4" s="17"/>
      <c r="E4" s="15"/>
    </row>
    <row r="5" spans="1:13" ht="31.5">
      <c r="A5" s="80" t="s">
        <v>6</v>
      </c>
      <c r="B5" s="16"/>
      <c r="C5" s="15"/>
      <c r="D5" s="15"/>
      <c r="E5" s="15"/>
    </row>
    <row r="6" spans="1:13" ht="15.75" customHeight="1">
      <c r="A6" s="162" t="s">
        <v>139</v>
      </c>
      <c r="B6" s="69"/>
      <c r="C6" s="15"/>
      <c r="D6" s="15"/>
      <c r="E6" s="15"/>
    </row>
    <row r="7" spans="1:13" ht="15.75" customHeight="1">
      <c r="A7" s="162" t="s">
        <v>140</v>
      </c>
      <c r="B7" s="15"/>
      <c r="C7" s="15"/>
      <c r="D7" s="15"/>
      <c r="E7" s="15"/>
    </row>
    <row r="8" spans="1:13" ht="15.75" customHeight="1">
      <c r="A8" s="162" t="s">
        <v>141</v>
      </c>
      <c r="B8" s="15"/>
      <c r="C8" s="15"/>
      <c r="D8" s="15"/>
      <c r="E8" s="15"/>
    </row>
    <row r="9" spans="1:13" ht="15.75" customHeight="1">
      <c r="A9" s="162" t="s">
        <v>142</v>
      </c>
      <c r="D9" s="15"/>
      <c r="E9" s="15"/>
    </row>
    <row r="10" spans="1:13" ht="15.75" customHeight="1">
      <c r="A10" s="80"/>
      <c r="B10" s="15"/>
      <c r="C10" s="15"/>
      <c r="D10" s="15"/>
      <c r="E10" s="15"/>
    </row>
    <row r="11" spans="1:13" ht="63">
      <c r="A11" s="83" t="s">
        <v>16</v>
      </c>
      <c r="B11" s="15"/>
      <c r="C11" s="15"/>
      <c r="D11" s="15"/>
      <c r="E11" s="15"/>
    </row>
    <row r="12" spans="1:13" ht="15.75" customHeight="1">
      <c r="A12" s="83"/>
      <c r="B12" s="15"/>
      <c r="C12" s="15"/>
      <c r="D12" s="15"/>
      <c r="E12" s="15"/>
    </row>
    <row r="13" spans="1:13" ht="63">
      <c r="A13" s="83" t="s">
        <v>34</v>
      </c>
      <c r="B13" s="15"/>
      <c r="C13" s="15"/>
      <c r="D13" s="15"/>
      <c r="E13" s="15"/>
    </row>
    <row r="14" spans="1:13" ht="15.75">
      <c r="A14" s="80"/>
      <c r="B14" s="15"/>
      <c r="C14" s="15"/>
      <c r="D14" s="15"/>
      <c r="E14" s="15"/>
    </row>
    <row r="15" spans="1:13" ht="78.75">
      <c r="A15" s="80" t="s">
        <v>35</v>
      </c>
      <c r="B15" s="15"/>
      <c r="C15" s="15"/>
      <c r="D15" s="15"/>
      <c r="E15" s="15"/>
    </row>
    <row r="16" spans="1:13" ht="15.75">
      <c r="A16" s="80"/>
      <c r="B16" s="15"/>
      <c r="C16" s="15"/>
      <c r="D16" s="15"/>
      <c r="E16" s="15"/>
    </row>
    <row r="17" spans="1:5" ht="31.5">
      <c r="A17" s="80" t="s">
        <v>23</v>
      </c>
      <c r="B17" s="15"/>
      <c r="C17" s="15"/>
      <c r="D17" s="15"/>
      <c r="E17" s="15"/>
    </row>
    <row r="18" spans="1:5" ht="15.75">
      <c r="A18" s="86"/>
      <c r="B18" s="15"/>
      <c r="C18" s="15"/>
      <c r="D18" s="15"/>
      <c r="E18" s="15"/>
    </row>
    <row r="19" spans="1:5" ht="15.75" customHeight="1">
      <c r="A19" s="24"/>
      <c r="B19" s="15"/>
      <c r="C19" s="15"/>
      <c r="D19" s="15"/>
      <c r="E19" s="15"/>
    </row>
    <row r="20" spans="1:5" ht="15.75">
      <c r="A20" s="70"/>
      <c r="B20" s="15"/>
      <c r="C20" s="15"/>
      <c r="D20" s="15"/>
      <c r="E20" s="15"/>
    </row>
    <row r="21" spans="1:5" ht="15.75">
      <c r="A21" s="70"/>
      <c r="B21" s="15"/>
      <c r="C21" s="15"/>
      <c r="D21" s="15"/>
      <c r="E21" s="15"/>
    </row>
    <row r="22" spans="1:5" ht="15.75">
      <c r="A22" s="70"/>
      <c r="B22" s="15"/>
      <c r="C22" s="15"/>
      <c r="D22" s="15"/>
      <c r="E22" s="15"/>
    </row>
    <row r="23" spans="1:5" ht="15.75">
      <c r="A23" s="70"/>
      <c r="B23" s="15"/>
      <c r="C23" s="15"/>
      <c r="D23" s="15"/>
      <c r="E23" s="15"/>
    </row>
    <row r="24" spans="1:5" ht="15.75" customHeight="1">
      <c r="A24" s="23"/>
      <c r="B24" s="15"/>
      <c r="C24" s="15"/>
      <c r="D24" s="15"/>
      <c r="E24" s="15"/>
    </row>
    <row r="25" spans="1:5" ht="15.75" customHeight="1">
      <c r="A25" s="24"/>
      <c r="B25" s="15"/>
      <c r="C25" s="15"/>
      <c r="D25" s="15"/>
    </row>
    <row r="26" spans="1:5" ht="15.75" customHeight="1">
      <c r="A26" s="15"/>
      <c r="B26" s="15"/>
      <c r="C26" s="15"/>
      <c r="D26" s="15"/>
      <c r="E26" s="15"/>
    </row>
    <row r="27" spans="1:5" ht="15.75" customHeight="1">
      <c r="A27" s="19"/>
      <c r="B27" s="15"/>
      <c r="C27" s="15"/>
      <c r="D27" s="15"/>
      <c r="E27" s="15"/>
    </row>
    <row r="28" spans="1:5" ht="15.75" customHeight="1">
      <c r="A28" s="24"/>
      <c r="B28" s="15"/>
      <c r="C28" s="15"/>
      <c r="D28" s="15"/>
      <c r="E28" s="15"/>
    </row>
    <row r="29" spans="1:5" ht="15.75" customHeight="1">
      <c r="A29" s="24"/>
      <c r="B29" s="15"/>
      <c r="C29" s="15"/>
      <c r="D29" s="15"/>
      <c r="E29" s="15"/>
    </row>
    <row r="30" spans="1:5" ht="15.75" customHeight="1">
      <c r="A30" s="15"/>
      <c r="B30" s="15"/>
      <c r="C30" s="15"/>
      <c r="D30" s="15"/>
      <c r="E30" s="15"/>
    </row>
    <row r="31" spans="1:5" ht="15.75" customHeight="1">
      <c r="A31" s="19"/>
      <c r="B31" s="15"/>
      <c r="C31" s="15"/>
      <c r="D31" s="15"/>
      <c r="E31" s="15"/>
    </row>
    <row r="32" spans="1:5" ht="15.75" customHeight="1">
      <c r="A32" s="24"/>
      <c r="B32" s="15"/>
      <c r="C32" s="15"/>
      <c r="D32" s="15"/>
      <c r="E32" s="15"/>
    </row>
    <row r="33" spans="1:5" ht="15.75" customHeight="1">
      <c r="A33" s="24"/>
      <c r="B33" s="15"/>
      <c r="C33" s="15"/>
      <c r="D33" s="15"/>
      <c r="E33" s="15"/>
    </row>
    <row r="34" spans="1:5" ht="15.75" customHeight="1">
      <c r="A34" s="24"/>
      <c r="B34" s="15"/>
      <c r="D34" s="15"/>
      <c r="E34" s="15"/>
    </row>
    <row r="35" spans="1:5" ht="15.75" customHeight="1">
      <c r="A35" s="24"/>
    </row>
    <row r="36" spans="1:5" ht="15.75" customHeight="1">
      <c r="A36" s="24"/>
    </row>
    <row r="37" spans="1:5" ht="15.75" customHeight="1">
      <c r="A37" s="24"/>
    </row>
    <row r="38" spans="1:5" ht="15.75" customHeight="1"/>
    <row r="39" spans="1:5" ht="15.75" customHeight="1">
      <c r="A39" s="18"/>
    </row>
    <row r="40" spans="1:5" ht="15.75" customHeight="1"/>
    <row r="41" spans="1:5" ht="15.75" customHeight="1"/>
    <row r="42" spans="1:5" ht="15.75" customHeight="1"/>
    <row r="43" spans="1:5" ht="15.75" customHeight="1"/>
    <row r="44"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sheetPr codeName="Munka15"/>
  <dimension ref="A1:F136"/>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t="s">
        <v>324</v>
      </c>
      <c r="C18" s="45" t="s">
        <v>395</v>
      </c>
      <c r="D18" s="91"/>
      <c r="E18" s="91"/>
      <c r="F18" s="92"/>
    </row>
    <row r="19" spans="1:6" ht="15.95" customHeight="1">
      <c r="A19" s="4">
        <v>9</v>
      </c>
      <c r="B19" s="36" t="s">
        <v>327</v>
      </c>
      <c r="C19" s="45" t="s">
        <v>355</v>
      </c>
      <c r="D19" s="91"/>
      <c r="E19" s="91"/>
      <c r="F19" s="92"/>
    </row>
    <row r="20" spans="1:6" ht="15.95" customHeight="1">
      <c r="A20" s="4">
        <v>10</v>
      </c>
      <c r="B20" s="168" t="s">
        <v>131</v>
      </c>
      <c r="C20" s="169"/>
      <c r="D20" s="5">
        <f>+D11+D15</f>
        <v>0</v>
      </c>
      <c r="E20" s="5">
        <f>+E11+E15</f>
        <v>0</v>
      </c>
      <c r="F20" s="5">
        <f>+F11+F15</f>
        <v>0</v>
      </c>
    </row>
    <row r="21" spans="1:6" ht="15.95" customHeight="1">
      <c r="A21" s="4">
        <v>11</v>
      </c>
      <c r="B21" s="39" t="s">
        <v>328</v>
      </c>
      <c r="C21" s="112" t="s">
        <v>331</v>
      </c>
      <c r="D21" s="5">
        <f>+SUM(D22:D26)</f>
        <v>0</v>
      </c>
      <c r="E21" s="5">
        <f>+SUM(E22:E26)</f>
        <v>0</v>
      </c>
      <c r="F21" s="5">
        <f>+SUM(F22:F26)</f>
        <v>0</v>
      </c>
    </row>
    <row r="22" spans="1:6" ht="15.95" customHeight="1">
      <c r="A22" s="4">
        <v>12</v>
      </c>
      <c r="B22" s="36" t="s">
        <v>322</v>
      </c>
      <c r="C22" s="45" t="s">
        <v>194</v>
      </c>
      <c r="D22" s="91"/>
      <c r="E22" s="91"/>
      <c r="F22" s="92"/>
    </row>
    <row r="23" spans="1:6" ht="15.95" customHeight="1">
      <c r="A23" s="4">
        <v>13</v>
      </c>
      <c r="B23" s="36" t="s">
        <v>323</v>
      </c>
      <c r="C23" s="45" t="s">
        <v>42</v>
      </c>
      <c r="D23" s="91"/>
      <c r="E23" s="91"/>
      <c r="F23" s="92"/>
    </row>
    <row r="24" spans="1:6" ht="15.95" customHeight="1">
      <c r="A24" s="4">
        <v>14</v>
      </c>
      <c r="B24" s="36" t="s">
        <v>324</v>
      </c>
      <c r="C24" s="45" t="s">
        <v>353</v>
      </c>
      <c r="D24" s="91"/>
      <c r="E24" s="91"/>
      <c r="F24" s="92"/>
    </row>
    <row r="25" spans="1:6" ht="15.95" customHeight="1">
      <c r="A25" s="4">
        <v>15</v>
      </c>
      <c r="B25" s="36" t="s">
        <v>327</v>
      </c>
      <c r="C25" s="45" t="s">
        <v>43</v>
      </c>
      <c r="D25" s="91"/>
      <c r="E25" s="91"/>
      <c r="F25" s="92"/>
    </row>
    <row r="26" spans="1:6" ht="15.95" customHeight="1">
      <c r="A26" s="4">
        <v>16</v>
      </c>
      <c r="B26" s="36" t="s">
        <v>332</v>
      </c>
      <c r="C26" s="49" t="s">
        <v>44</v>
      </c>
      <c r="D26" s="91"/>
      <c r="E26" s="91"/>
      <c r="F26" s="92"/>
    </row>
    <row r="27" spans="1:6" ht="15.95" customHeight="1">
      <c r="A27" s="4">
        <v>17</v>
      </c>
      <c r="B27" s="39" t="s">
        <v>330</v>
      </c>
      <c r="C27" s="50" t="s">
        <v>381</v>
      </c>
      <c r="D27" s="91"/>
      <c r="E27" s="91"/>
      <c r="F27" s="92"/>
    </row>
    <row r="28" spans="1:6" ht="15.95" customHeight="1">
      <c r="A28" s="4">
        <v>18</v>
      </c>
      <c r="B28" s="39" t="s">
        <v>334</v>
      </c>
      <c r="C28" s="50" t="s">
        <v>335</v>
      </c>
      <c r="D28" s="91"/>
      <c r="E28" s="91"/>
      <c r="F28" s="92"/>
    </row>
    <row r="29" spans="1:6" ht="15.95" customHeight="1">
      <c r="A29" s="4">
        <v>19</v>
      </c>
      <c r="B29" s="39" t="s">
        <v>336</v>
      </c>
      <c r="C29" s="50" t="s">
        <v>337</v>
      </c>
      <c r="D29" s="5">
        <f>+D30+D31</f>
        <v>0</v>
      </c>
      <c r="E29" s="5">
        <f>+E30+E31</f>
        <v>0</v>
      </c>
      <c r="F29" s="5">
        <f>+F30+F31</f>
        <v>0</v>
      </c>
    </row>
    <row r="30" spans="1:6" ht="15.95" customHeight="1">
      <c r="A30" s="4">
        <v>20</v>
      </c>
      <c r="B30" s="36" t="s">
        <v>322</v>
      </c>
      <c r="C30" s="52" t="s">
        <v>369</v>
      </c>
      <c r="D30" s="91"/>
      <c r="E30" s="91"/>
      <c r="F30" s="92"/>
    </row>
    <row r="31" spans="1:6" ht="15.75" customHeight="1">
      <c r="A31" s="4">
        <v>21</v>
      </c>
      <c r="B31" s="36" t="s">
        <v>323</v>
      </c>
      <c r="C31" s="52" t="s">
        <v>350</v>
      </c>
      <c r="D31" s="91"/>
      <c r="E31" s="91"/>
      <c r="F31" s="92"/>
    </row>
    <row r="32" spans="1:6" ht="15.95" customHeight="1">
      <c r="A32" s="4">
        <v>22</v>
      </c>
      <c r="B32" s="168" t="s">
        <v>132</v>
      </c>
      <c r="C32" s="169" t="s">
        <v>340</v>
      </c>
      <c r="D32" s="5">
        <f>+D21+D27+D28+D29</f>
        <v>0</v>
      </c>
      <c r="E32" s="5">
        <f>+E21+E27+E28+E29</f>
        <v>0</v>
      </c>
      <c r="F32" s="5">
        <f>+F21+F27+F28+F29</f>
        <v>0</v>
      </c>
    </row>
    <row r="33" spans="1:6" ht="15.95" customHeight="1">
      <c r="A33" s="42"/>
      <c r="B33" s="113"/>
      <c r="C33" s="113"/>
      <c r="D33" s="7"/>
      <c r="E33" s="7"/>
      <c r="F33" s="7"/>
    </row>
    <row r="35" spans="1:6" ht="15.95" customHeight="1">
      <c r="A35" s="40" t="s">
        <v>364</v>
      </c>
      <c r="B35" s="41"/>
      <c r="C35" s="27" t="str">
        <f ca="1">+'Beviteli oldal'!$B$13</f>
        <v>2012. február 05.</v>
      </c>
      <c r="D35" s="7"/>
      <c r="E35" s="7"/>
      <c r="F35" s="14"/>
    </row>
    <row r="36" spans="1:6" ht="15.95" customHeight="1">
      <c r="A36" s="6"/>
      <c r="B36" s="42"/>
      <c r="C36" s="7"/>
      <c r="F36" s="8" t="s">
        <v>147</v>
      </c>
    </row>
    <row r="38" spans="1:6" ht="15.95" customHeight="1">
      <c r="C38" s="167" t="s">
        <v>153</v>
      </c>
      <c r="D38" s="167"/>
      <c r="E38" s="167"/>
    </row>
    <row r="57" spans="2:2" ht="15.95" customHeight="1">
      <c r="B57" s="34"/>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3">
    <mergeCell ref="C38:E38"/>
    <mergeCell ref="B20:C20"/>
    <mergeCell ref="B32:C32"/>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31.xml><?xml version="1.0" encoding="utf-8"?>
<worksheet xmlns="http://schemas.openxmlformats.org/spreadsheetml/2006/main" xmlns:r="http://schemas.openxmlformats.org/officeDocument/2006/relationships">
  <sheetPr codeName="Munka1120"/>
  <dimension ref="A1:L101"/>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+D10+D19</f>
        <v>0</v>
      </c>
      <c r="E9" s="3">
        <f>+E10+E19</f>
        <v>0</v>
      </c>
      <c r="F9" s="104">
        <f t="shared" ref="F9:F30" si="0">+D9+E9</f>
        <v>0</v>
      </c>
      <c r="G9" s="3">
        <f>+G10+G19</f>
        <v>0</v>
      </c>
      <c r="H9" s="3">
        <f>+H10+H19</f>
        <v>0</v>
      </c>
      <c r="I9" s="3">
        <f t="shared" ref="I9:I30" si="1">+G9+H9</f>
        <v>0</v>
      </c>
      <c r="J9" s="3">
        <f>+J10+J19</f>
        <v>0</v>
      </c>
      <c r="K9" s="3">
        <f>+K10+K19</f>
        <v>0</v>
      </c>
      <c r="L9" s="3">
        <f t="shared" ref="L9:L30" si="2">+J9+K9</f>
        <v>0</v>
      </c>
    </row>
    <row r="10" spans="1:12" ht="15.95" customHeight="1">
      <c r="A10" s="4">
        <v>2</v>
      </c>
      <c r="B10" s="93" t="s">
        <v>322</v>
      </c>
      <c r="C10" s="94" t="s">
        <v>112</v>
      </c>
      <c r="D10" s="100"/>
      <c r="E10" s="100"/>
      <c r="F10" s="104">
        <f t="shared" si="0"/>
        <v>0</v>
      </c>
      <c r="G10" s="100"/>
      <c r="H10" s="100"/>
      <c r="I10" s="3">
        <f t="shared" si="1"/>
        <v>0</v>
      </c>
      <c r="J10" s="100"/>
      <c r="K10" s="100"/>
      <c r="L10" s="3">
        <f t="shared" si="2"/>
        <v>0</v>
      </c>
    </row>
    <row r="11" spans="1:12" ht="15.95" customHeight="1">
      <c r="A11" s="4">
        <v>3</v>
      </c>
      <c r="B11" s="95"/>
      <c r="C11" s="96" t="s">
        <v>113</v>
      </c>
      <c r="D11" s="103">
        <f>+SUM(D12:D17)</f>
        <v>0</v>
      </c>
      <c r="E11" s="103">
        <f>+SUM(E12:E17)</f>
        <v>0</v>
      </c>
      <c r="F11" s="104">
        <f t="shared" si="0"/>
        <v>0</v>
      </c>
      <c r="G11" s="103">
        <f>+SUM(G12:G17)</f>
        <v>0</v>
      </c>
      <c r="H11" s="103">
        <f>+SUM(H12:H17)</f>
        <v>0</v>
      </c>
      <c r="I11" s="3">
        <f t="shared" si="1"/>
        <v>0</v>
      </c>
      <c r="J11" s="103">
        <f>+SUM(J12:J17)</f>
        <v>0</v>
      </c>
      <c r="K11" s="103">
        <f>+SUM(K12:K17)</f>
        <v>0</v>
      </c>
      <c r="L11" s="3">
        <f t="shared" si="2"/>
        <v>0</v>
      </c>
    </row>
    <row r="12" spans="1:12" ht="15.95" customHeight="1">
      <c r="A12" s="4">
        <v>4</v>
      </c>
      <c r="B12" s="95"/>
      <c r="C12" s="96" t="s">
        <v>210</v>
      </c>
      <c r="D12" s="100"/>
      <c r="E12" s="100"/>
      <c r="F12" s="104">
        <f t="shared" si="0"/>
        <v>0</v>
      </c>
      <c r="G12" s="100"/>
      <c r="H12" s="100"/>
      <c r="I12" s="3">
        <f t="shared" si="1"/>
        <v>0</v>
      </c>
      <c r="J12" s="100"/>
      <c r="K12" s="100"/>
      <c r="L12" s="3">
        <f t="shared" si="2"/>
        <v>0</v>
      </c>
    </row>
    <row r="13" spans="1:12" ht="15.95" customHeight="1">
      <c r="A13" s="4">
        <v>5</v>
      </c>
      <c r="B13" s="95"/>
      <c r="C13" s="96" t="s">
        <v>211</v>
      </c>
      <c r="D13" s="100"/>
      <c r="E13" s="100"/>
      <c r="F13" s="104">
        <f t="shared" si="0"/>
        <v>0</v>
      </c>
      <c r="G13" s="100"/>
      <c r="H13" s="100"/>
      <c r="I13" s="3">
        <f t="shared" si="1"/>
        <v>0</v>
      </c>
      <c r="J13" s="100"/>
      <c r="K13" s="100"/>
      <c r="L13" s="3">
        <f t="shared" si="2"/>
        <v>0</v>
      </c>
    </row>
    <row r="14" spans="1:12" ht="15.95" customHeight="1">
      <c r="A14" s="4">
        <v>6</v>
      </c>
      <c r="B14" s="95"/>
      <c r="C14" s="96" t="s">
        <v>212</v>
      </c>
      <c r="D14" s="100"/>
      <c r="E14" s="100"/>
      <c r="F14" s="104">
        <f t="shared" si="0"/>
        <v>0</v>
      </c>
      <c r="G14" s="100"/>
      <c r="H14" s="100"/>
      <c r="I14" s="3">
        <f t="shared" si="1"/>
        <v>0</v>
      </c>
      <c r="J14" s="100"/>
      <c r="K14" s="100"/>
      <c r="L14" s="3">
        <f t="shared" si="2"/>
        <v>0</v>
      </c>
    </row>
    <row r="15" spans="1:12" ht="15.95" customHeight="1">
      <c r="A15" s="4">
        <v>7</v>
      </c>
      <c r="B15" s="95"/>
      <c r="C15" s="96" t="s">
        <v>213</v>
      </c>
      <c r="D15" s="100"/>
      <c r="E15" s="100"/>
      <c r="F15" s="104">
        <f t="shared" si="0"/>
        <v>0</v>
      </c>
      <c r="G15" s="100"/>
      <c r="H15" s="100"/>
      <c r="I15" s="3">
        <f t="shared" si="1"/>
        <v>0</v>
      </c>
      <c r="J15" s="100"/>
      <c r="K15" s="100"/>
      <c r="L15" s="3">
        <f t="shared" si="2"/>
        <v>0</v>
      </c>
    </row>
    <row r="16" spans="1:12" ht="15.95" customHeight="1">
      <c r="A16" s="4">
        <v>8</v>
      </c>
      <c r="B16" s="95"/>
      <c r="C16" s="96" t="s">
        <v>214</v>
      </c>
      <c r="D16" s="100"/>
      <c r="E16" s="100"/>
      <c r="F16" s="104">
        <f t="shared" si="0"/>
        <v>0</v>
      </c>
      <c r="G16" s="100"/>
      <c r="H16" s="100"/>
      <c r="I16" s="3">
        <f t="shared" si="1"/>
        <v>0</v>
      </c>
      <c r="J16" s="100"/>
      <c r="K16" s="100"/>
      <c r="L16" s="3">
        <f t="shared" si="2"/>
        <v>0</v>
      </c>
    </row>
    <row r="17" spans="1:12" ht="15.95" customHeight="1">
      <c r="A17" s="4">
        <v>9</v>
      </c>
      <c r="B17" s="95"/>
      <c r="C17" s="96" t="s">
        <v>215</v>
      </c>
      <c r="D17" s="100"/>
      <c r="E17" s="100"/>
      <c r="F17" s="104">
        <f t="shared" si="0"/>
        <v>0</v>
      </c>
      <c r="G17" s="100"/>
      <c r="H17" s="100"/>
      <c r="I17" s="3">
        <f t="shared" si="1"/>
        <v>0</v>
      </c>
      <c r="J17" s="100"/>
      <c r="K17" s="100"/>
      <c r="L17" s="3">
        <f t="shared" si="2"/>
        <v>0</v>
      </c>
    </row>
    <row r="18" spans="1:12" ht="15.95" customHeight="1">
      <c r="A18" s="4">
        <v>10</v>
      </c>
      <c r="B18" s="95"/>
      <c r="C18" s="96" t="s">
        <v>270</v>
      </c>
      <c r="D18" s="100"/>
      <c r="E18" s="100"/>
      <c r="F18" s="104">
        <f t="shared" si="0"/>
        <v>0</v>
      </c>
      <c r="G18" s="100"/>
      <c r="H18" s="100"/>
      <c r="I18" s="3">
        <f t="shared" si="1"/>
        <v>0</v>
      </c>
      <c r="J18" s="100"/>
      <c r="K18" s="100"/>
      <c r="L18" s="3">
        <f t="shared" si="2"/>
        <v>0</v>
      </c>
    </row>
    <row r="19" spans="1:12" ht="15.95" customHeight="1">
      <c r="A19" s="4">
        <v>11</v>
      </c>
      <c r="B19" s="39" t="s">
        <v>323</v>
      </c>
      <c r="C19" s="72" t="s">
        <v>114</v>
      </c>
      <c r="D19" s="100"/>
      <c r="E19" s="100"/>
      <c r="F19" s="104">
        <f t="shared" si="0"/>
        <v>0</v>
      </c>
      <c r="G19" s="100"/>
      <c r="H19" s="100"/>
      <c r="I19" s="3">
        <f t="shared" si="1"/>
        <v>0</v>
      </c>
      <c r="J19" s="100"/>
      <c r="K19" s="100"/>
      <c r="L19" s="3">
        <f t="shared" si="2"/>
        <v>0</v>
      </c>
    </row>
    <row r="20" spans="1:12" ht="30">
      <c r="A20" s="38">
        <v>12</v>
      </c>
      <c r="B20" s="38" t="s">
        <v>325</v>
      </c>
      <c r="C20" s="43" t="s">
        <v>224</v>
      </c>
      <c r="D20" s="98">
        <f>+D21+SUM(D23:D25)</f>
        <v>0</v>
      </c>
      <c r="E20" s="98">
        <f>+E21+SUM(E23:E25)</f>
        <v>0</v>
      </c>
      <c r="F20" s="104">
        <f t="shared" si="0"/>
        <v>0</v>
      </c>
      <c r="G20" s="98">
        <f>+G21+SUM(G23:G25)</f>
        <v>0</v>
      </c>
      <c r="H20" s="98">
        <f>+H21+SUM(H23:H25)</f>
        <v>0</v>
      </c>
      <c r="I20" s="3">
        <f t="shared" si="1"/>
        <v>0</v>
      </c>
      <c r="J20" s="98">
        <f>+J21+SUM(J23:J25)</f>
        <v>0</v>
      </c>
      <c r="K20" s="98">
        <f>+K21+SUM(K23:K25)</f>
        <v>0</v>
      </c>
      <c r="L20" s="3">
        <f t="shared" si="2"/>
        <v>0</v>
      </c>
    </row>
    <row r="21" spans="1:12" ht="15.95" customHeight="1">
      <c r="A21" s="4">
        <v>13</v>
      </c>
      <c r="B21" s="39" t="s">
        <v>324</v>
      </c>
      <c r="C21" s="72" t="s">
        <v>122</v>
      </c>
      <c r="D21" s="100"/>
      <c r="E21" s="100"/>
      <c r="F21" s="104">
        <f t="shared" si="0"/>
        <v>0</v>
      </c>
      <c r="G21" s="100"/>
      <c r="H21" s="100"/>
      <c r="I21" s="3">
        <f t="shared" si="1"/>
        <v>0</v>
      </c>
      <c r="J21" s="100"/>
      <c r="K21" s="100"/>
      <c r="L21" s="3">
        <f t="shared" si="2"/>
        <v>0</v>
      </c>
    </row>
    <row r="22" spans="1:12" ht="15.95" customHeight="1">
      <c r="A22" s="4">
        <v>14</v>
      </c>
      <c r="B22" s="39"/>
      <c r="C22" s="96" t="s">
        <v>271</v>
      </c>
      <c r="D22" s="100"/>
      <c r="E22" s="100"/>
      <c r="F22" s="104">
        <f t="shared" si="0"/>
        <v>0</v>
      </c>
      <c r="G22" s="100"/>
      <c r="H22" s="100"/>
      <c r="I22" s="3">
        <f t="shared" si="1"/>
        <v>0</v>
      </c>
      <c r="J22" s="100"/>
      <c r="K22" s="100"/>
      <c r="L22" s="3">
        <f t="shared" si="2"/>
        <v>0</v>
      </c>
    </row>
    <row r="23" spans="1:12" ht="15.95" customHeight="1">
      <c r="A23" s="4">
        <v>15</v>
      </c>
      <c r="B23" s="39" t="s">
        <v>327</v>
      </c>
      <c r="C23" s="72" t="s">
        <v>123</v>
      </c>
      <c r="D23" s="100"/>
      <c r="E23" s="100"/>
      <c r="F23" s="104">
        <f t="shared" si="0"/>
        <v>0</v>
      </c>
      <c r="G23" s="100"/>
      <c r="H23" s="100"/>
      <c r="I23" s="3">
        <f t="shared" si="1"/>
        <v>0</v>
      </c>
      <c r="J23" s="100"/>
      <c r="K23" s="100"/>
      <c r="L23" s="3">
        <f t="shared" si="2"/>
        <v>0</v>
      </c>
    </row>
    <row r="24" spans="1:12" ht="15.75" customHeight="1">
      <c r="A24" s="4">
        <v>16</v>
      </c>
      <c r="B24" s="39" t="s">
        <v>332</v>
      </c>
      <c r="C24" s="72" t="s">
        <v>124</v>
      </c>
      <c r="D24" s="100"/>
      <c r="E24" s="100"/>
      <c r="F24" s="104">
        <f t="shared" si="0"/>
        <v>0</v>
      </c>
      <c r="G24" s="100"/>
      <c r="H24" s="100"/>
      <c r="I24" s="3">
        <f t="shared" si="1"/>
        <v>0</v>
      </c>
      <c r="J24" s="100"/>
      <c r="K24" s="100"/>
      <c r="L24" s="3">
        <f t="shared" si="2"/>
        <v>0</v>
      </c>
    </row>
    <row r="25" spans="1:12" ht="15.75" customHeight="1">
      <c r="A25" s="4">
        <v>17</v>
      </c>
      <c r="B25" s="37" t="s">
        <v>333</v>
      </c>
      <c r="C25" s="53" t="s">
        <v>115</v>
      </c>
      <c r="D25" s="100"/>
      <c r="E25" s="100"/>
      <c r="F25" s="104">
        <f t="shared" si="0"/>
        <v>0</v>
      </c>
      <c r="G25" s="100"/>
      <c r="H25" s="100"/>
      <c r="I25" s="3">
        <f t="shared" si="1"/>
        <v>0</v>
      </c>
      <c r="J25" s="100"/>
      <c r="K25" s="100"/>
      <c r="L25" s="3">
        <f t="shared" si="2"/>
        <v>0</v>
      </c>
    </row>
    <row r="26" spans="1:12" ht="15.75" customHeight="1">
      <c r="A26" s="4">
        <v>18</v>
      </c>
      <c r="B26" s="38" t="s">
        <v>328</v>
      </c>
      <c r="C26" s="46" t="s">
        <v>120</v>
      </c>
      <c r="D26" s="97">
        <f>+D10-D21-D25</f>
        <v>0</v>
      </c>
      <c r="E26" s="97">
        <f>+E10-E21-E25</f>
        <v>0</v>
      </c>
      <c r="F26" s="104">
        <f t="shared" si="0"/>
        <v>0</v>
      </c>
      <c r="G26" s="97">
        <f>+G10-G21-G25</f>
        <v>0</v>
      </c>
      <c r="H26" s="97">
        <f>+H10-H21-H25</f>
        <v>0</v>
      </c>
      <c r="I26" s="3">
        <f t="shared" si="1"/>
        <v>0</v>
      </c>
      <c r="J26" s="97">
        <f>+J10-J21-J25</f>
        <v>0</v>
      </c>
      <c r="K26" s="97">
        <f>+K10-K21-K25</f>
        <v>0</v>
      </c>
      <c r="L26" s="3">
        <f t="shared" si="2"/>
        <v>0</v>
      </c>
    </row>
    <row r="27" spans="1:12" ht="15.75" customHeight="1">
      <c r="A27" s="4">
        <v>19</v>
      </c>
      <c r="B27" s="36" t="s">
        <v>330</v>
      </c>
      <c r="C27" s="46" t="s">
        <v>118</v>
      </c>
      <c r="D27" s="97">
        <f>+D19-(D23+D24)</f>
        <v>0</v>
      </c>
      <c r="E27" s="97">
        <f>+E19-(E23+E24)</f>
        <v>0</v>
      </c>
      <c r="F27" s="104">
        <f t="shared" si="0"/>
        <v>0</v>
      </c>
      <c r="G27" s="97">
        <f>+G19-(G23+G24)</f>
        <v>0</v>
      </c>
      <c r="H27" s="97">
        <f>+H19-(H23+H24)</f>
        <v>0</v>
      </c>
      <c r="I27" s="3">
        <f t="shared" si="1"/>
        <v>0</v>
      </c>
      <c r="J27" s="97">
        <f>+J19-(J23+J24)</f>
        <v>0</v>
      </c>
      <c r="K27" s="97">
        <f>+K19-(K23+K24)</f>
        <v>0</v>
      </c>
      <c r="L27" s="3">
        <f t="shared" si="2"/>
        <v>0</v>
      </c>
    </row>
    <row r="28" spans="1:12" ht="15.95" customHeight="1">
      <c r="A28" s="4">
        <v>20</v>
      </c>
      <c r="B28" s="36" t="s">
        <v>334</v>
      </c>
      <c r="C28" s="43" t="s">
        <v>119</v>
      </c>
      <c r="D28" s="97">
        <f>+D9-D20+D25</f>
        <v>0</v>
      </c>
      <c r="E28" s="97">
        <f>+E9-E20+E25</f>
        <v>0</v>
      </c>
      <c r="F28" s="104">
        <f t="shared" si="0"/>
        <v>0</v>
      </c>
      <c r="G28" s="97">
        <f>+G9-G20+G25</f>
        <v>0</v>
      </c>
      <c r="H28" s="97">
        <f>+H9-H20+H25</f>
        <v>0</v>
      </c>
      <c r="I28" s="3">
        <f t="shared" si="1"/>
        <v>0</v>
      </c>
      <c r="J28" s="97">
        <f>+J9-J20+J25</f>
        <v>0</v>
      </c>
      <c r="K28" s="97">
        <f>+K9-K20+K25</f>
        <v>0</v>
      </c>
      <c r="L28" s="3">
        <f t="shared" si="2"/>
        <v>0</v>
      </c>
    </row>
    <row r="29" spans="1:12" ht="15.95" customHeight="1">
      <c r="A29" s="4">
        <v>21</v>
      </c>
      <c r="B29" s="36" t="s">
        <v>336</v>
      </c>
      <c r="C29" s="43" t="s">
        <v>383</v>
      </c>
      <c r="D29" s="100"/>
      <c r="E29" s="100"/>
      <c r="F29" s="104">
        <f t="shared" si="0"/>
        <v>0</v>
      </c>
      <c r="G29" s="100"/>
      <c r="H29" s="100"/>
      <c r="I29" s="3">
        <f t="shared" si="1"/>
        <v>0</v>
      </c>
      <c r="J29" s="100"/>
      <c r="K29" s="100"/>
      <c r="L29" s="3">
        <f t="shared" si="2"/>
        <v>0</v>
      </c>
    </row>
    <row r="30" spans="1:12" ht="15.95" customHeight="1">
      <c r="A30" s="4">
        <v>22</v>
      </c>
      <c r="B30" s="36" t="s">
        <v>338</v>
      </c>
      <c r="C30" s="51" t="s">
        <v>272</v>
      </c>
      <c r="D30" s="99">
        <f>+D28-D29</f>
        <v>0</v>
      </c>
      <c r="E30" s="99">
        <f>+E28-E29</f>
        <v>0</v>
      </c>
      <c r="F30" s="104">
        <f t="shared" si="0"/>
        <v>0</v>
      </c>
      <c r="G30" s="99">
        <f>+G28-G29</f>
        <v>0</v>
      </c>
      <c r="H30" s="99">
        <f>+H28-H29</f>
        <v>0</v>
      </c>
      <c r="I30" s="3">
        <f t="shared" si="1"/>
        <v>0</v>
      </c>
      <c r="J30" s="99">
        <f>+J28-J29</f>
        <v>0</v>
      </c>
      <c r="K30" s="99">
        <f>+K28-K29</f>
        <v>0</v>
      </c>
      <c r="L30" s="3">
        <f t="shared" si="2"/>
        <v>0</v>
      </c>
    </row>
    <row r="31" spans="1:12" ht="15.95" customHeight="1">
      <c r="A31" s="42"/>
      <c r="B31" s="42"/>
      <c r="C31" s="47"/>
      <c r="D31" s="14"/>
      <c r="E31" s="14"/>
      <c r="F31" s="14"/>
      <c r="G31" s="7"/>
      <c r="H31" s="7"/>
      <c r="I31" s="7"/>
      <c r="J31" s="14"/>
      <c r="K31" s="14"/>
      <c r="L31" s="14"/>
    </row>
    <row r="32" spans="1:12" ht="15.95" customHeight="1">
      <c r="A32" s="40" t="s">
        <v>364</v>
      </c>
      <c r="B32" s="54"/>
      <c r="C32" s="27" t="str">
        <f ca="1">+'Beviteli oldal'!$B$13</f>
        <v>2012. február 05.</v>
      </c>
      <c r="D32" s="7"/>
      <c r="E32" s="7"/>
      <c r="F32" s="7"/>
      <c r="G32" s="7"/>
      <c r="H32" s="7"/>
      <c r="I32" s="7"/>
      <c r="J32" s="14"/>
      <c r="K32" s="14"/>
      <c r="L32" s="14"/>
    </row>
    <row r="33" spans="1:11" ht="15.95" customHeight="1">
      <c r="A33" s="6"/>
      <c r="B33" s="42"/>
      <c r="C33" s="7"/>
      <c r="G33" s="8"/>
      <c r="H33" s="8"/>
      <c r="K33" s="8" t="s">
        <v>147</v>
      </c>
    </row>
    <row r="34" spans="1:11" ht="15.95" customHeight="1">
      <c r="A34" s="6"/>
      <c r="B34" s="42"/>
      <c r="D34" s="42" t="s">
        <v>365</v>
      </c>
      <c r="G34" s="8"/>
      <c r="H34" s="8"/>
      <c r="I34" s="8"/>
    </row>
    <row r="49" spans="2:2" ht="15.95" customHeight="1">
      <c r="B49" s="34"/>
    </row>
    <row r="54" spans="2:2" ht="15.95" customHeight="1">
      <c r="B54" s="34"/>
    </row>
    <row r="66" spans="2:2" ht="15.95" customHeight="1">
      <c r="B66" s="34"/>
    </row>
    <row r="71" spans="2:2" ht="15.95" customHeight="1">
      <c r="B71" s="34"/>
    </row>
    <row r="74" spans="2:2" ht="15.95" customHeight="1">
      <c r="B74" s="34"/>
    </row>
    <row r="77" spans="2:2" ht="15.95" customHeight="1">
      <c r="B77" s="34"/>
    </row>
    <row r="96" spans="2:2" ht="15.95" customHeight="1">
      <c r="B96" s="34"/>
    </row>
    <row r="101" spans="2:2" ht="15.95" customHeight="1">
      <c r="B101"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51181102362204722" right="0.51181102362204722" top="0.39370078740157483" bottom="0.39370078740157483" header="0.39370078740157483" footer="0.39370078740157483"/>
  <pageSetup paperSize="9" scale="96" orientation="landscape" r:id="rId1"/>
  <headerFooter alignWithMargins="0"/>
</worksheet>
</file>

<file path=xl/worksheets/sheet32.xml><?xml version="1.0" encoding="utf-8"?>
<worksheet xmlns="http://schemas.openxmlformats.org/spreadsheetml/2006/main" xmlns:r="http://schemas.openxmlformats.org/officeDocument/2006/relationships">
  <sheetPr codeName="Munka17"/>
  <dimension ref="A1:M44"/>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6.25" customHeight="1">
      <c r="A1" s="82" t="s">
        <v>233</v>
      </c>
      <c r="B1" s="16"/>
      <c r="C1" s="16"/>
      <c r="D1" s="16"/>
      <c r="E1" s="16"/>
      <c r="F1" s="2"/>
      <c r="G1" s="2"/>
      <c r="H1" s="2"/>
      <c r="I1" s="2"/>
      <c r="J1" s="2"/>
      <c r="K1" s="2"/>
      <c r="L1" s="2"/>
      <c r="M1" s="2"/>
    </row>
    <row r="2" spans="1:13" ht="15.75">
      <c r="A2" s="80"/>
      <c r="B2" s="16"/>
      <c r="D2" s="15"/>
      <c r="E2" s="15"/>
    </row>
    <row r="3" spans="1:13" ht="31.5">
      <c r="A3" s="83" t="s">
        <v>30</v>
      </c>
      <c r="B3" s="16"/>
      <c r="D3" s="15"/>
      <c r="E3" s="15"/>
    </row>
    <row r="4" spans="1:13" ht="15.75">
      <c r="A4" s="83"/>
      <c r="B4" s="68"/>
      <c r="D4" s="17"/>
      <c r="E4" s="15"/>
    </row>
    <row r="5" spans="1:13" ht="15.75">
      <c r="A5" s="80" t="s">
        <v>226</v>
      </c>
      <c r="B5" s="16"/>
      <c r="C5" s="15"/>
      <c r="D5" s="15"/>
      <c r="E5" s="15"/>
    </row>
    <row r="6" spans="1:13" ht="15.75">
      <c r="A6" s="80"/>
      <c r="B6" s="69"/>
      <c r="C6" s="15"/>
      <c r="D6" s="15"/>
      <c r="E6" s="15"/>
    </row>
    <row r="7" spans="1:13" ht="15.75" customHeight="1">
      <c r="A7" s="80"/>
      <c r="B7" s="69"/>
      <c r="C7" s="15"/>
      <c r="D7" s="15"/>
      <c r="E7" s="15"/>
    </row>
    <row r="8" spans="1:13" ht="15.75">
      <c r="A8" s="80"/>
      <c r="B8" s="15"/>
      <c r="C8" s="15"/>
      <c r="D8" s="15"/>
      <c r="E8" s="15"/>
    </row>
    <row r="9" spans="1:13" ht="15.75" customHeight="1">
      <c r="A9" s="80"/>
      <c r="B9" s="15"/>
      <c r="C9" s="15"/>
      <c r="D9" s="15"/>
      <c r="E9" s="15"/>
    </row>
    <row r="10" spans="1:13" ht="15.75">
      <c r="A10" s="80"/>
      <c r="D10" s="15"/>
      <c r="E10" s="15"/>
    </row>
    <row r="11" spans="1:13" ht="15.75" customHeight="1">
      <c r="A11" s="81"/>
      <c r="B11" s="15"/>
      <c r="C11" s="15"/>
      <c r="D11" s="15"/>
      <c r="E11" s="15"/>
    </row>
    <row r="12" spans="1:13" ht="15.75">
      <c r="A12" s="81"/>
      <c r="B12" s="15"/>
      <c r="C12" s="15"/>
      <c r="D12" s="15"/>
      <c r="E12" s="15"/>
    </row>
    <row r="13" spans="1:13" ht="15.75">
      <c r="A13" s="81"/>
      <c r="B13" s="15"/>
      <c r="C13" s="15"/>
      <c r="D13" s="15"/>
      <c r="E13" s="15"/>
    </row>
    <row r="14" spans="1:13" ht="15.75">
      <c r="A14" s="81"/>
      <c r="B14" s="15"/>
      <c r="C14" s="15"/>
      <c r="D14" s="15"/>
      <c r="E14" s="15"/>
    </row>
    <row r="15" spans="1:13" ht="15.75">
      <c r="A15" s="81"/>
      <c r="B15" s="15"/>
      <c r="C15" s="15"/>
      <c r="D15" s="15"/>
      <c r="E15" s="15"/>
    </row>
    <row r="16" spans="1:13" ht="15.75">
      <c r="A16" s="81"/>
      <c r="B16" s="15"/>
      <c r="C16" s="15"/>
      <c r="D16" s="15"/>
      <c r="E16" s="15"/>
    </row>
    <row r="17" spans="1:5" ht="15.75">
      <c r="A17" s="80"/>
      <c r="B17" s="15"/>
      <c r="C17" s="15"/>
      <c r="D17" s="15"/>
      <c r="E17" s="15"/>
    </row>
    <row r="18" spans="1:5" ht="15.75">
      <c r="A18" s="83"/>
      <c r="B18" s="15"/>
      <c r="C18" s="15"/>
      <c r="D18" s="15"/>
      <c r="E18" s="15"/>
    </row>
    <row r="19" spans="1:5" ht="15.75" customHeight="1">
      <c r="A19" s="83"/>
      <c r="B19" s="15"/>
      <c r="C19" s="15"/>
      <c r="D19" s="15"/>
      <c r="E19" s="15"/>
    </row>
    <row r="20" spans="1:5" ht="15.75">
      <c r="A20" s="83"/>
      <c r="B20" s="15"/>
      <c r="C20" s="15"/>
      <c r="D20" s="15"/>
      <c r="E20" s="15"/>
    </row>
    <row r="21" spans="1:5" ht="15.75">
      <c r="A21" s="80"/>
      <c r="B21" s="15"/>
      <c r="C21" s="15"/>
      <c r="D21" s="15"/>
      <c r="E21" s="15"/>
    </row>
    <row r="22" spans="1:5" ht="15.75">
      <c r="A22" s="80"/>
      <c r="B22" s="15"/>
      <c r="C22" s="15"/>
      <c r="D22" s="15"/>
      <c r="E22" s="15"/>
    </row>
    <row r="23" spans="1:5" ht="15.75">
      <c r="A23" s="83"/>
      <c r="B23" s="15"/>
      <c r="C23" s="15"/>
      <c r="D23" s="15"/>
      <c r="E23" s="15"/>
    </row>
    <row r="24" spans="1:5" ht="15.75">
      <c r="A24" s="83"/>
      <c r="B24" s="15"/>
      <c r="C24" s="15"/>
      <c r="D24" s="15"/>
      <c r="E24" s="15"/>
    </row>
    <row r="25" spans="1:5" ht="15.75">
      <c r="A25" s="83"/>
      <c r="B25" s="15"/>
      <c r="C25" s="15"/>
      <c r="D25" s="15"/>
    </row>
    <row r="26" spans="1:5" ht="15.75" customHeight="1">
      <c r="A26" s="80"/>
      <c r="B26" s="15"/>
      <c r="C26" s="15"/>
      <c r="D26" s="15"/>
      <c r="E26" s="15"/>
    </row>
    <row r="27" spans="1:5" ht="15.75">
      <c r="A27" s="80"/>
      <c r="B27" s="15"/>
      <c r="C27" s="15"/>
      <c r="D27" s="15"/>
      <c r="E27" s="15"/>
    </row>
    <row r="28" spans="1:5" ht="15.75" customHeight="1">
      <c r="A28" s="80"/>
      <c r="B28" s="15"/>
      <c r="C28" s="15"/>
      <c r="D28" s="15"/>
      <c r="E28" s="15"/>
    </row>
    <row r="29" spans="1:5" ht="15.75">
      <c r="A29" s="80"/>
      <c r="B29" s="15"/>
      <c r="C29" s="15"/>
      <c r="D29" s="15"/>
      <c r="E29" s="15"/>
    </row>
    <row r="30" spans="1:5" ht="15.75" customHeight="1">
      <c r="A30" s="15"/>
      <c r="B30" s="15"/>
      <c r="C30" s="15"/>
      <c r="D30" s="15"/>
      <c r="E30" s="15"/>
    </row>
    <row r="31" spans="1:5" ht="15.75" customHeight="1">
      <c r="A31" s="19"/>
      <c r="B31" s="15"/>
      <c r="C31" s="15"/>
      <c r="D31" s="15"/>
      <c r="E31" s="15"/>
    </row>
    <row r="32" spans="1:5" ht="15.75" customHeight="1">
      <c r="A32" s="24"/>
      <c r="B32" s="15"/>
      <c r="C32" s="15"/>
      <c r="D32" s="15"/>
      <c r="E32" s="15"/>
    </row>
    <row r="33" spans="1:5" ht="15.75" customHeight="1">
      <c r="A33" s="24"/>
      <c r="B33" s="15"/>
      <c r="C33" s="15"/>
      <c r="D33" s="15"/>
      <c r="E33" s="15"/>
    </row>
    <row r="34" spans="1:5" ht="15.75" customHeight="1">
      <c r="A34" s="24"/>
      <c r="B34" s="15"/>
      <c r="D34" s="15"/>
      <c r="E34" s="15"/>
    </row>
    <row r="35" spans="1:5" ht="15.75" customHeight="1">
      <c r="A35" s="24"/>
    </row>
    <row r="36" spans="1:5" ht="15.75" customHeight="1">
      <c r="A36" s="24"/>
    </row>
    <row r="37" spans="1:5" ht="15.75" customHeight="1">
      <c r="A37" s="24"/>
    </row>
    <row r="38" spans="1:5" ht="15.75" customHeight="1"/>
    <row r="39" spans="1:5" ht="15.75" customHeight="1">
      <c r="A39" s="18"/>
    </row>
    <row r="40" spans="1:5" ht="15.75" customHeight="1"/>
    <row r="41" spans="1:5" ht="15.75" customHeight="1"/>
    <row r="42" spans="1:5" ht="15.75" customHeight="1"/>
    <row r="43" spans="1:5" ht="15.75" customHeight="1"/>
    <row r="44" spans="1:5" ht="15.75" customHeight="1"/>
  </sheetData>
  <sheetProtection sheet="1" objects="1" scenarios="1"/>
  <phoneticPr fontId="0" type="noConversion"/>
  <pageMargins left="1" right="1" top="0.82" bottom="0.74" header="0.5" footer="0.5"/>
  <pageSetup orientation="portrait" r:id="rId1"/>
  <headerFooter alignWithMargins="0"/>
  <legacyDrawing r:id="rId2"/>
  <oleObjects>
    <oleObject progId="MS_ClipArt_Gallery.5" shapeId="30721" r:id="rId3"/>
  </oleObjects>
</worksheet>
</file>

<file path=xl/worksheets/sheet33.xml><?xml version="1.0" encoding="utf-8"?>
<worksheet xmlns="http://schemas.openxmlformats.org/spreadsheetml/2006/main" xmlns:r="http://schemas.openxmlformats.org/officeDocument/2006/relationships">
  <sheetPr codeName="Munka58"/>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60" customHeight="1">
      <c r="A19" s="177" t="s">
        <v>137</v>
      </c>
      <c r="B19" s="178"/>
      <c r="C19" s="178"/>
      <c r="D19" s="178"/>
      <c r="E19" s="178"/>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147</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91" right="0.9" top="1.25"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sheetPr codeName="Munka18"/>
  <dimension ref="A1:F136"/>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t="s">
        <v>324</v>
      </c>
      <c r="C18" s="45" t="s">
        <v>395</v>
      </c>
      <c r="D18" s="91"/>
      <c r="E18" s="91"/>
      <c r="F18" s="92"/>
    </row>
    <row r="19" spans="1:6" ht="15.95" customHeight="1">
      <c r="A19" s="4">
        <v>9</v>
      </c>
      <c r="B19" s="36" t="s">
        <v>327</v>
      </c>
      <c r="C19" s="45" t="s">
        <v>355</v>
      </c>
      <c r="D19" s="91"/>
      <c r="E19" s="91"/>
      <c r="F19" s="92"/>
    </row>
    <row r="20" spans="1:6" ht="15.95" customHeight="1">
      <c r="A20" s="4">
        <v>10</v>
      </c>
      <c r="B20" s="168" t="s">
        <v>131</v>
      </c>
      <c r="C20" s="169"/>
      <c r="D20" s="5">
        <f>+D11+D15</f>
        <v>0</v>
      </c>
      <c r="E20" s="5">
        <f>+E11+E15</f>
        <v>0</v>
      </c>
      <c r="F20" s="5">
        <f>+F11+F15</f>
        <v>0</v>
      </c>
    </row>
    <row r="21" spans="1:6" ht="15.95" customHeight="1">
      <c r="A21" s="4">
        <v>11</v>
      </c>
      <c r="B21" s="39" t="s">
        <v>328</v>
      </c>
      <c r="C21" s="112" t="s">
        <v>331</v>
      </c>
      <c r="D21" s="5">
        <f>+SUM(D22:D26)</f>
        <v>0</v>
      </c>
      <c r="E21" s="5">
        <f>+SUM(E22:E26)</f>
        <v>0</v>
      </c>
      <c r="F21" s="5">
        <f>+SUM(F22:F26)</f>
        <v>0</v>
      </c>
    </row>
    <row r="22" spans="1:6" ht="15.95" customHeight="1">
      <c r="A22" s="4">
        <v>12</v>
      </c>
      <c r="B22" s="36" t="s">
        <v>322</v>
      </c>
      <c r="C22" s="45" t="s">
        <v>194</v>
      </c>
      <c r="D22" s="91"/>
      <c r="E22" s="91"/>
      <c r="F22" s="92"/>
    </row>
    <row r="23" spans="1:6" ht="15.95" customHeight="1">
      <c r="A23" s="4">
        <v>13</v>
      </c>
      <c r="B23" s="36" t="s">
        <v>323</v>
      </c>
      <c r="C23" s="45" t="s">
        <v>42</v>
      </c>
      <c r="D23" s="91"/>
      <c r="E23" s="91"/>
      <c r="F23" s="92"/>
    </row>
    <row r="24" spans="1:6" ht="15.95" customHeight="1">
      <c r="A24" s="4">
        <v>14</v>
      </c>
      <c r="B24" s="36" t="s">
        <v>324</v>
      </c>
      <c r="C24" s="45" t="s">
        <v>353</v>
      </c>
      <c r="D24" s="91"/>
      <c r="E24" s="91"/>
      <c r="F24" s="92"/>
    </row>
    <row r="25" spans="1:6" ht="31.5" customHeight="1">
      <c r="A25" s="38">
        <v>15</v>
      </c>
      <c r="B25" s="38" t="s">
        <v>327</v>
      </c>
      <c r="C25" s="46" t="s">
        <v>273</v>
      </c>
      <c r="D25" s="91"/>
      <c r="E25" s="91"/>
      <c r="F25" s="92"/>
    </row>
    <row r="26" spans="1:6" ht="15.95" customHeight="1">
      <c r="A26" s="4">
        <v>16</v>
      </c>
      <c r="B26" s="36" t="s">
        <v>332</v>
      </c>
      <c r="C26" s="49" t="s">
        <v>44</v>
      </c>
      <c r="D26" s="91"/>
      <c r="E26" s="91"/>
      <c r="F26" s="92"/>
    </row>
    <row r="27" spans="1:6" ht="15.95" customHeight="1">
      <c r="A27" s="4">
        <v>17</v>
      </c>
      <c r="B27" s="39" t="s">
        <v>330</v>
      </c>
      <c r="C27" s="50" t="s">
        <v>381</v>
      </c>
      <c r="D27" s="91"/>
      <c r="E27" s="91"/>
      <c r="F27" s="92"/>
    </row>
    <row r="28" spans="1:6" ht="15.95" customHeight="1">
      <c r="A28" s="4">
        <v>18</v>
      </c>
      <c r="B28" s="39" t="s">
        <v>334</v>
      </c>
      <c r="C28" s="50" t="s">
        <v>335</v>
      </c>
      <c r="D28" s="91"/>
      <c r="E28" s="91"/>
      <c r="F28" s="92"/>
    </row>
    <row r="29" spans="1:6" ht="15.95" customHeight="1">
      <c r="A29" s="4">
        <v>19</v>
      </c>
      <c r="B29" s="39" t="s">
        <v>336</v>
      </c>
      <c r="C29" s="50" t="s">
        <v>337</v>
      </c>
      <c r="D29" s="5">
        <f>+D30+D31</f>
        <v>0</v>
      </c>
      <c r="E29" s="5">
        <f>+E30+E31</f>
        <v>0</v>
      </c>
      <c r="F29" s="5">
        <f>+F30+F31</f>
        <v>0</v>
      </c>
    </row>
    <row r="30" spans="1:6" ht="15.95" customHeight="1">
      <c r="A30" s="4">
        <v>20</v>
      </c>
      <c r="B30" s="36" t="s">
        <v>322</v>
      </c>
      <c r="C30" s="52" t="s">
        <v>369</v>
      </c>
      <c r="D30" s="91"/>
      <c r="E30" s="91"/>
      <c r="F30" s="92"/>
    </row>
    <row r="31" spans="1:6" ht="15.75" customHeight="1">
      <c r="A31" s="4">
        <v>21</v>
      </c>
      <c r="B31" s="36" t="s">
        <v>323</v>
      </c>
      <c r="C31" s="52" t="s">
        <v>350</v>
      </c>
      <c r="D31" s="91"/>
      <c r="E31" s="91"/>
      <c r="F31" s="92"/>
    </row>
    <row r="32" spans="1:6" ht="15.95" customHeight="1">
      <c r="A32" s="4">
        <v>22</v>
      </c>
      <c r="B32" s="168" t="s">
        <v>132</v>
      </c>
      <c r="C32" s="169" t="s">
        <v>340</v>
      </c>
      <c r="D32" s="5">
        <f>+D21+D27+D28+D29</f>
        <v>0</v>
      </c>
      <c r="E32" s="5">
        <f>+E21+E27+E28+E29</f>
        <v>0</v>
      </c>
      <c r="F32" s="5">
        <f>+F21+F27+F28+F29</f>
        <v>0</v>
      </c>
    </row>
    <row r="33" spans="1:6" ht="15.95" customHeight="1">
      <c r="A33" s="42"/>
      <c r="B33" s="113"/>
      <c r="C33" s="113"/>
      <c r="D33" s="7"/>
      <c r="E33" s="7"/>
      <c r="F33" s="7"/>
    </row>
    <row r="35" spans="1:6" ht="15.95" customHeight="1">
      <c r="A35" s="40" t="s">
        <v>364</v>
      </c>
      <c r="B35" s="41"/>
      <c r="C35" s="27" t="str">
        <f ca="1">+'Beviteli oldal'!$B$13</f>
        <v>2012. február 05.</v>
      </c>
      <c r="D35" s="7"/>
      <c r="E35" s="7"/>
      <c r="F35" s="14"/>
    </row>
    <row r="36" spans="1:6" ht="15.95" customHeight="1">
      <c r="A36" s="6"/>
      <c r="B36" s="42"/>
      <c r="C36" s="7"/>
      <c r="F36" s="8" t="s">
        <v>147</v>
      </c>
    </row>
    <row r="38" spans="1:6" ht="15.95" customHeight="1">
      <c r="C38" s="167" t="s">
        <v>153</v>
      </c>
      <c r="D38" s="167"/>
      <c r="E38" s="167"/>
    </row>
    <row r="57" spans="2:2" ht="15.95" customHeight="1">
      <c r="B57" s="34"/>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3">
    <mergeCell ref="C38:E38"/>
    <mergeCell ref="B20:C20"/>
    <mergeCell ref="B32:C32"/>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35.xml><?xml version="1.0" encoding="utf-8"?>
<worksheet xmlns="http://schemas.openxmlformats.org/spreadsheetml/2006/main" xmlns:r="http://schemas.openxmlformats.org/officeDocument/2006/relationships">
  <sheetPr codeName="Munka1121"/>
  <dimension ref="A1:F143"/>
  <sheetViews>
    <sheetView zoomScaleNormal="90" workbookViewId="0"/>
  </sheetViews>
  <sheetFormatPr defaultColWidth="9.28515625" defaultRowHeight="15.95" customHeight="1"/>
  <cols>
    <col min="1" max="1" width="6.140625" style="28" customWidth="1"/>
    <col min="2" max="2" width="5.42578125" style="28" customWidth="1"/>
    <col min="3" max="3" width="62.28515625" style="6" customWidth="1"/>
    <col min="4" max="4" width="8" style="6" customWidth="1"/>
    <col min="5" max="5" width="8.42578125" style="6" customWidth="1"/>
    <col min="6" max="6" width="8" style="6" customWidth="1"/>
    <col min="7" max="16384" width="9.28515625" style="6"/>
  </cols>
  <sheetData>
    <row r="1" spans="1:6" ht="15.95" customHeight="1">
      <c r="C1" s="29" t="str">
        <f ca="1">'Beviteli oldal'!$B$7</f>
        <v>18025541-9319-521-18</v>
      </c>
      <c r="F1" s="6" t="s">
        <v>295</v>
      </c>
    </row>
    <row r="2" spans="1:6" ht="15.95" customHeight="1">
      <c r="C2" s="64" t="s">
        <v>40</v>
      </c>
    </row>
    <row r="3" spans="1:6" ht="15.95" customHeight="1">
      <c r="E3" s="116" t="str">
        <f ca="1">+'Beviteli oldal'!$B$15</f>
        <v>2011.</v>
      </c>
      <c r="F3" s="111" t="s">
        <v>129</v>
      </c>
    </row>
    <row r="4" spans="1:6" ht="15.95" customHeight="1">
      <c r="A4" s="30" t="s">
        <v>390</v>
      </c>
    </row>
    <row r="5" spans="1:6" ht="15" customHeight="1">
      <c r="A5" s="29"/>
      <c r="C5" s="79"/>
      <c r="D5" s="10"/>
      <c r="E5" s="10"/>
      <c r="F5" s="11" t="s">
        <v>344</v>
      </c>
    </row>
    <row r="6" spans="1:6" s="34" customFormat="1" ht="60" customHeight="1">
      <c r="A6" s="105" t="s">
        <v>358</v>
      </c>
      <c r="B6" s="107"/>
      <c r="C6" s="108" t="s">
        <v>343</v>
      </c>
      <c r="D6" s="12" t="s">
        <v>341</v>
      </c>
      <c r="E6" s="13" t="s">
        <v>155</v>
      </c>
      <c r="F6" s="12" t="s">
        <v>342</v>
      </c>
    </row>
    <row r="7" spans="1:6" s="28" customFormat="1" ht="15.95" customHeight="1">
      <c r="A7" s="31" t="s">
        <v>345</v>
      </c>
      <c r="B7" s="32"/>
      <c r="C7" s="33" t="s">
        <v>346</v>
      </c>
      <c r="D7" s="12" t="s">
        <v>347</v>
      </c>
      <c r="E7" s="13" t="s">
        <v>348</v>
      </c>
      <c r="F7" s="12" t="s">
        <v>349</v>
      </c>
    </row>
    <row r="8" spans="1:6" ht="15.75" customHeight="1">
      <c r="A8" s="35">
        <v>1</v>
      </c>
      <c r="B8" s="38" t="s">
        <v>320</v>
      </c>
      <c r="C8" s="49" t="s">
        <v>227</v>
      </c>
      <c r="D8" s="128">
        <f>+D9+D20</f>
        <v>0</v>
      </c>
      <c r="E8" s="128">
        <f>+E9+E20</f>
        <v>0</v>
      </c>
      <c r="F8" s="128">
        <f>+F9+F20</f>
        <v>0</v>
      </c>
    </row>
    <row r="9" spans="1:6" ht="15.95" customHeight="1">
      <c r="A9" s="4">
        <v>2</v>
      </c>
      <c r="B9" s="93" t="s">
        <v>322</v>
      </c>
      <c r="C9" s="94" t="s">
        <v>58</v>
      </c>
      <c r="D9" s="128">
        <f>+D10+SUM(D17:D19)</f>
        <v>0</v>
      </c>
      <c r="E9" s="128">
        <f>+E10+SUM(E17:E19)</f>
        <v>0</v>
      </c>
      <c r="F9" s="128">
        <f>+F10+SUM(F17:F19)</f>
        <v>0</v>
      </c>
    </row>
    <row r="10" spans="1:6" ht="15.95" customHeight="1">
      <c r="A10" s="4">
        <v>3</v>
      </c>
      <c r="B10" s="95" t="s">
        <v>158</v>
      </c>
      <c r="C10" s="96" t="s">
        <v>274</v>
      </c>
      <c r="D10" s="128">
        <f>+SUM(D11:D16)</f>
        <v>0</v>
      </c>
      <c r="E10" s="128">
        <f>+SUM(E11:E16)</f>
        <v>0</v>
      </c>
      <c r="F10" s="128">
        <f>+SUM(F11:F16)</f>
        <v>0</v>
      </c>
    </row>
    <row r="11" spans="1:6" ht="15.95" customHeight="1">
      <c r="A11" s="35">
        <v>4</v>
      </c>
      <c r="B11" s="95"/>
      <c r="C11" s="96" t="s">
        <v>275</v>
      </c>
      <c r="D11" s="91"/>
      <c r="E11" s="91"/>
      <c r="F11" s="91"/>
    </row>
    <row r="12" spans="1:6" ht="15.95" customHeight="1">
      <c r="A12" s="4">
        <v>5</v>
      </c>
      <c r="B12" s="95"/>
      <c r="C12" s="96" t="s">
        <v>276</v>
      </c>
      <c r="D12" s="91"/>
      <c r="E12" s="91"/>
      <c r="F12" s="91"/>
    </row>
    <row r="13" spans="1:6" ht="15.95" customHeight="1">
      <c r="A13" s="4">
        <v>6</v>
      </c>
      <c r="B13" s="95"/>
      <c r="C13" s="96" t="s">
        <v>277</v>
      </c>
      <c r="D13" s="91"/>
      <c r="E13" s="91"/>
      <c r="F13" s="91"/>
    </row>
    <row r="14" spans="1:6" ht="15.95" customHeight="1">
      <c r="A14" s="35">
        <v>7</v>
      </c>
      <c r="B14" s="95"/>
      <c r="C14" s="96" t="s">
        <v>278</v>
      </c>
      <c r="D14" s="91"/>
      <c r="E14" s="91"/>
      <c r="F14" s="91"/>
    </row>
    <row r="15" spans="1:6" ht="15.95" customHeight="1">
      <c r="A15" s="4">
        <v>8</v>
      </c>
      <c r="B15" s="95"/>
      <c r="C15" s="96" t="s">
        <v>279</v>
      </c>
      <c r="D15" s="91"/>
      <c r="E15" s="91"/>
      <c r="F15" s="91"/>
    </row>
    <row r="16" spans="1:6" ht="15.95" customHeight="1">
      <c r="A16" s="4">
        <v>9</v>
      </c>
      <c r="B16" s="95"/>
      <c r="C16" s="96" t="s">
        <v>29</v>
      </c>
      <c r="D16" s="91"/>
      <c r="E16" s="91"/>
      <c r="F16" s="91"/>
    </row>
    <row r="17" spans="1:6" ht="15.95" customHeight="1">
      <c r="A17" s="35">
        <v>10</v>
      </c>
      <c r="B17" s="95" t="s">
        <v>160</v>
      </c>
      <c r="C17" s="96" t="s">
        <v>280</v>
      </c>
      <c r="D17" s="91"/>
      <c r="E17" s="91"/>
      <c r="F17" s="91"/>
    </row>
    <row r="18" spans="1:6" ht="15.95" customHeight="1">
      <c r="A18" s="4">
        <v>11</v>
      </c>
      <c r="B18" s="95" t="s">
        <v>159</v>
      </c>
      <c r="C18" s="96" t="s">
        <v>281</v>
      </c>
      <c r="D18" s="91"/>
      <c r="E18" s="91"/>
      <c r="F18" s="91"/>
    </row>
    <row r="19" spans="1:6" ht="15.95" customHeight="1">
      <c r="A19" s="4">
        <v>12</v>
      </c>
      <c r="B19" s="95" t="s">
        <v>161</v>
      </c>
      <c r="C19" s="96" t="s">
        <v>283</v>
      </c>
      <c r="D19" s="91"/>
      <c r="E19" s="91"/>
      <c r="F19" s="91"/>
    </row>
    <row r="20" spans="1:6" ht="15.95" customHeight="1">
      <c r="A20" s="35">
        <v>13</v>
      </c>
      <c r="B20" s="39" t="s">
        <v>323</v>
      </c>
      <c r="C20" s="72" t="s">
        <v>114</v>
      </c>
      <c r="D20" s="91"/>
      <c r="E20" s="91"/>
      <c r="F20" s="91"/>
    </row>
    <row r="21" spans="1:6" ht="15.75" customHeight="1">
      <c r="A21" s="4">
        <v>14</v>
      </c>
      <c r="B21" s="38" t="s">
        <v>325</v>
      </c>
      <c r="C21" s="49" t="s">
        <v>284</v>
      </c>
      <c r="D21" s="5">
        <f>+D22+D23</f>
        <v>0</v>
      </c>
      <c r="E21" s="5">
        <f>+E22+E23</f>
        <v>0</v>
      </c>
      <c r="F21" s="5">
        <f>+F22+F23</f>
        <v>0</v>
      </c>
    </row>
    <row r="22" spans="1:6" ht="15.75" customHeight="1">
      <c r="A22" s="4">
        <v>15</v>
      </c>
      <c r="B22" s="95" t="s">
        <v>158</v>
      </c>
      <c r="C22" s="96" t="s">
        <v>112</v>
      </c>
      <c r="D22" s="91"/>
      <c r="E22" s="91"/>
      <c r="F22" s="91"/>
    </row>
    <row r="23" spans="1:6" ht="15.75" customHeight="1">
      <c r="A23" s="35">
        <v>16</v>
      </c>
      <c r="B23" s="95" t="s">
        <v>160</v>
      </c>
      <c r="C23" s="96" t="s">
        <v>114</v>
      </c>
      <c r="D23" s="91"/>
      <c r="E23" s="91"/>
      <c r="F23" s="91"/>
    </row>
    <row r="24" spans="1:6" ht="15.75" customHeight="1">
      <c r="A24" s="4">
        <v>17</v>
      </c>
      <c r="B24" s="95" t="s">
        <v>328</v>
      </c>
      <c r="C24" s="96" t="s">
        <v>286</v>
      </c>
      <c r="D24" s="128">
        <f>+D9+D22</f>
        <v>0</v>
      </c>
      <c r="E24" s="128">
        <f>+E9+E22</f>
        <v>0</v>
      </c>
      <c r="F24" s="128">
        <f>+F9+F22</f>
        <v>0</v>
      </c>
    </row>
    <row r="25" spans="1:6" ht="15.75" customHeight="1">
      <c r="A25" s="4">
        <v>18</v>
      </c>
      <c r="B25" s="95" t="s">
        <v>330</v>
      </c>
      <c r="C25" s="96" t="s">
        <v>285</v>
      </c>
      <c r="D25" s="5">
        <f>+D20+D23</f>
        <v>0</v>
      </c>
      <c r="E25" s="5">
        <f>+E20+E23</f>
        <v>0</v>
      </c>
      <c r="F25" s="45">
        <f>+F20+F23</f>
        <v>0</v>
      </c>
    </row>
    <row r="26" spans="1:6" ht="15.75" customHeight="1">
      <c r="A26" s="35">
        <v>19</v>
      </c>
      <c r="B26" s="38" t="s">
        <v>334</v>
      </c>
      <c r="C26" s="43" t="s">
        <v>292</v>
      </c>
      <c r="D26" s="98">
        <f>+D27+SUM(D29:D31)</f>
        <v>0</v>
      </c>
      <c r="E26" s="98">
        <f>+E27+SUM(E29:E31)</f>
        <v>0</v>
      </c>
      <c r="F26" s="98">
        <f>+F27+SUM(F29:F31)</f>
        <v>0</v>
      </c>
    </row>
    <row r="27" spans="1:6" ht="15.95" customHeight="1">
      <c r="A27" s="4">
        <v>20</v>
      </c>
      <c r="B27" s="95" t="s">
        <v>158</v>
      </c>
      <c r="C27" s="96" t="s">
        <v>122</v>
      </c>
      <c r="D27" s="91"/>
      <c r="E27" s="91"/>
      <c r="F27" s="91"/>
    </row>
    <row r="28" spans="1:6" ht="15.95" customHeight="1">
      <c r="A28" s="4">
        <v>21</v>
      </c>
      <c r="B28" s="95"/>
      <c r="C28" s="96" t="s">
        <v>271</v>
      </c>
      <c r="D28" s="91"/>
      <c r="E28" s="91"/>
      <c r="F28" s="91"/>
    </row>
    <row r="29" spans="1:6" ht="15.95" customHeight="1">
      <c r="A29" s="35">
        <v>22</v>
      </c>
      <c r="B29" s="95" t="s">
        <v>160</v>
      </c>
      <c r="C29" s="96" t="s">
        <v>123</v>
      </c>
      <c r="D29" s="91"/>
      <c r="E29" s="91"/>
      <c r="F29" s="91"/>
    </row>
    <row r="30" spans="1:6" ht="15.75" customHeight="1">
      <c r="A30" s="4">
        <v>23</v>
      </c>
      <c r="B30" s="95" t="s">
        <v>159</v>
      </c>
      <c r="C30" s="96" t="s">
        <v>124</v>
      </c>
      <c r="D30" s="91"/>
      <c r="E30" s="91"/>
      <c r="F30" s="91"/>
    </row>
    <row r="31" spans="1:6" ht="15.75" customHeight="1">
      <c r="A31" s="4">
        <v>24</v>
      </c>
      <c r="B31" s="124" t="s">
        <v>161</v>
      </c>
      <c r="C31" s="125" t="s">
        <v>115</v>
      </c>
      <c r="D31" s="91"/>
      <c r="E31" s="91"/>
      <c r="F31" s="91"/>
    </row>
    <row r="32" spans="1:6" ht="15.75" customHeight="1">
      <c r="A32" s="35">
        <v>25</v>
      </c>
      <c r="B32" s="38" t="s">
        <v>336</v>
      </c>
      <c r="C32" s="43" t="s">
        <v>291</v>
      </c>
      <c r="D32" s="98">
        <f>SUM(D33:D36)</f>
        <v>0</v>
      </c>
      <c r="E32" s="98">
        <f>SUM(E33:E36)</f>
        <v>0</v>
      </c>
      <c r="F32" s="98">
        <f>SUM(F33:F36)</f>
        <v>0</v>
      </c>
    </row>
    <row r="33" spans="1:6" ht="15.95" customHeight="1">
      <c r="A33" s="4">
        <v>26</v>
      </c>
      <c r="B33" s="95" t="s">
        <v>158</v>
      </c>
      <c r="C33" s="96" t="s">
        <v>122</v>
      </c>
      <c r="D33" s="91"/>
      <c r="E33" s="91"/>
      <c r="F33" s="91"/>
    </row>
    <row r="34" spans="1:6" ht="15.95" customHeight="1">
      <c r="A34" s="4">
        <v>27</v>
      </c>
      <c r="B34" s="95" t="s">
        <v>160</v>
      </c>
      <c r="C34" s="96" t="s">
        <v>123</v>
      </c>
      <c r="D34" s="91"/>
      <c r="E34" s="91"/>
      <c r="F34" s="91"/>
    </row>
    <row r="35" spans="1:6" ht="15.75" customHeight="1">
      <c r="A35" s="35">
        <v>28</v>
      </c>
      <c r="B35" s="95" t="s">
        <v>159</v>
      </c>
      <c r="C35" s="96" t="s">
        <v>124</v>
      </c>
      <c r="D35" s="91"/>
      <c r="E35" s="91"/>
      <c r="F35" s="91"/>
    </row>
    <row r="36" spans="1:6" ht="15.75" customHeight="1">
      <c r="A36" s="4">
        <v>29</v>
      </c>
      <c r="B36" s="124" t="s">
        <v>161</v>
      </c>
      <c r="C36" s="125" t="s">
        <v>115</v>
      </c>
      <c r="D36" s="91"/>
      <c r="E36" s="91"/>
      <c r="F36" s="91"/>
    </row>
    <row r="37" spans="1:6" ht="15.75" customHeight="1">
      <c r="A37" s="6"/>
      <c r="B37" s="6"/>
    </row>
    <row r="38" spans="1:6" ht="15.75" customHeight="1">
      <c r="A38" s="40" t="s">
        <v>364</v>
      </c>
      <c r="B38" s="54"/>
      <c r="C38" s="27" t="str">
        <f ca="1">+'Beviteli oldal'!$B$13</f>
        <v>2012. február 05.</v>
      </c>
      <c r="D38" s="7"/>
      <c r="E38" s="7"/>
    </row>
    <row r="39" spans="1:6" ht="15.75" customHeight="1">
      <c r="A39" s="6"/>
      <c r="B39" s="42"/>
      <c r="C39" s="7"/>
      <c r="F39" s="8" t="s">
        <v>147</v>
      </c>
    </row>
    <row r="40" spans="1:6" ht="15.75" customHeight="1">
      <c r="A40" s="6"/>
      <c r="B40" s="42"/>
      <c r="C40" s="42" t="s">
        <v>365</v>
      </c>
    </row>
    <row r="41" spans="1:6" ht="15.75" customHeight="1">
      <c r="C41" s="29" t="str">
        <f ca="1">'Beviteli oldal'!$B$7</f>
        <v>18025541-9319-521-18</v>
      </c>
      <c r="F41" s="6" t="s">
        <v>296</v>
      </c>
    </row>
    <row r="42" spans="1:6" ht="15.75" customHeight="1">
      <c r="C42" s="64" t="s">
        <v>40</v>
      </c>
    </row>
    <row r="43" spans="1:6" ht="15.95" customHeight="1">
      <c r="E43" s="116" t="str">
        <f ca="1">+'Beviteli oldal'!$B$15</f>
        <v>2011.</v>
      </c>
      <c r="F43" s="111" t="s">
        <v>129</v>
      </c>
    </row>
    <row r="44" spans="1:6" ht="15.95" customHeight="1">
      <c r="A44" s="30" t="s">
        <v>390</v>
      </c>
    </row>
    <row r="45" spans="1:6" ht="15.95" customHeight="1">
      <c r="A45" s="29"/>
      <c r="C45" s="79"/>
      <c r="D45" s="10"/>
      <c r="E45" s="10"/>
      <c r="F45" s="11" t="s">
        <v>344</v>
      </c>
    </row>
    <row r="46" spans="1:6" ht="59.25" customHeight="1">
      <c r="A46" s="105" t="s">
        <v>358</v>
      </c>
      <c r="B46" s="107"/>
      <c r="C46" s="108" t="s">
        <v>343</v>
      </c>
      <c r="D46" s="12" t="s">
        <v>341</v>
      </c>
      <c r="E46" s="13" t="s">
        <v>155</v>
      </c>
      <c r="F46" s="12" t="s">
        <v>342</v>
      </c>
    </row>
    <row r="47" spans="1:6" ht="15.95" customHeight="1">
      <c r="A47" s="31" t="s">
        <v>345</v>
      </c>
      <c r="B47" s="32"/>
      <c r="C47" s="33" t="s">
        <v>346</v>
      </c>
      <c r="D47" s="12" t="s">
        <v>347</v>
      </c>
      <c r="E47" s="13" t="s">
        <v>348</v>
      </c>
      <c r="F47" s="12" t="s">
        <v>349</v>
      </c>
    </row>
    <row r="48" spans="1:6" ht="15.95" customHeight="1">
      <c r="A48" s="4">
        <v>30</v>
      </c>
      <c r="B48" s="38" t="s">
        <v>338</v>
      </c>
      <c r="C48" s="46" t="s">
        <v>229</v>
      </c>
      <c r="D48" s="97">
        <f>+D49+D50</f>
        <v>0</v>
      </c>
      <c r="E48" s="97">
        <f>+E49+E50</f>
        <v>0</v>
      </c>
      <c r="F48" s="97">
        <f>+F49+F50</f>
        <v>0</v>
      </c>
    </row>
    <row r="49" spans="1:6" ht="15.95" customHeight="1">
      <c r="A49" s="4">
        <v>31</v>
      </c>
      <c r="B49" s="38" t="s">
        <v>158</v>
      </c>
      <c r="C49" s="127" t="s">
        <v>287</v>
      </c>
      <c r="D49" s="97">
        <f>+D9-D27-D31</f>
        <v>0</v>
      </c>
      <c r="E49" s="97">
        <f>+E9-E27-E31</f>
        <v>0</v>
      </c>
      <c r="F49" s="97">
        <f>+F9-F27-F31</f>
        <v>0</v>
      </c>
    </row>
    <row r="50" spans="1:6" ht="15.95" customHeight="1">
      <c r="A50" s="4">
        <v>32</v>
      </c>
      <c r="B50" s="38" t="s">
        <v>160</v>
      </c>
      <c r="C50" s="126" t="s">
        <v>288</v>
      </c>
      <c r="D50" s="97">
        <f>+D22-D33-D36</f>
        <v>0</v>
      </c>
      <c r="E50" s="97">
        <f>+E22-E33-E36</f>
        <v>0</v>
      </c>
      <c r="F50" s="97">
        <f>+F22-F33-F36</f>
        <v>0</v>
      </c>
    </row>
    <row r="51" spans="1:6" ht="15.95" customHeight="1">
      <c r="A51" s="4">
        <v>33</v>
      </c>
      <c r="B51" s="36" t="s">
        <v>368</v>
      </c>
      <c r="C51" s="46" t="s">
        <v>228</v>
      </c>
      <c r="D51" s="97">
        <f>+D52+D53</f>
        <v>0</v>
      </c>
      <c r="E51" s="97">
        <f>+E52+E53</f>
        <v>0</v>
      </c>
      <c r="F51" s="97">
        <f>+F52+F53</f>
        <v>0</v>
      </c>
    </row>
    <row r="52" spans="1:6" ht="15.95" customHeight="1">
      <c r="A52" s="4">
        <v>34</v>
      </c>
      <c r="B52" s="36" t="s">
        <v>158</v>
      </c>
      <c r="C52" s="127" t="s">
        <v>289</v>
      </c>
      <c r="D52" s="97">
        <f>+D20-D29-D30</f>
        <v>0</v>
      </c>
      <c r="E52" s="97">
        <f>+E20-E29-E30</f>
        <v>0</v>
      </c>
      <c r="F52" s="97">
        <f>+F20-F29-F30</f>
        <v>0</v>
      </c>
    </row>
    <row r="53" spans="1:6" ht="15.95" customHeight="1">
      <c r="A53" s="4">
        <v>35</v>
      </c>
      <c r="B53" s="36" t="s">
        <v>160</v>
      </c>
      <c r="C53" s="126" t="s">
        <v>290</v>
      </c>
      <c r="D53" s="97">
        <f>+D23-D34-D36</f>
        <v>0</v>
      </c>
      <c r="E53" s="97">
        <f>+E23-E34-E36</f>
        <v>0</v>
      </c>
      <c r="F53" s="97">
        <f>+F23-F34-F36</f>
        <v>0</v>
      </c>
    </row>
    <row r="54" spans="1:6" ht="15.75" customHeight="1">
      <c r="A54" s="4">
        <v>36</v>
      </c>
      <c r="B54" s="36" t="s">
        <v>322</v>
      </c>
      <c r="C54" s="43" t="s">
        <v>297</v>
      </c>
      <c r="D54" s="97">
        <f>+D22-D33+D53</f>
        <v>0</v>
      </c>
      <c r="E54" s="97">
        <f>+E22-E33+E53</f>
        <v>0</v>
      </c>
      <c r="F54" s="97">
        <f>+F22-F33+F53</f>
        <v>0</v>
      </c>
    </row>
    <row r="55" spans="1:6" ht="15.95" customHeight="1">
      <c r="A55" s="4">
        <v>37</v>
      </c>
      <c r="B55" s="36" t="s">
        <v>370</v>
      </c>
      <c r="C55" s="43" t="s">
        <v>383</v>
      </c>
      <c r="D55" s="91"/>
      <c r="E55" s="91"/>
      <c r="F55" s="91"/>
    </row>
    <row r="56" spans="1:6" ht="15.95" customHeight="1">
      <c r="A56" s="4">
        <v>38</v>
      </c>
      <c r="B56" s="36" t="s">
        <v>380</v>
      </c>
      <c r="C56" s="51" t="s">
        <v>230</v>
      </c>
      <c r="D56" s="99">
        <f>+D57+D58</f>
        <v>0</v>
      </c>
      <c r="E56" s="99">
        <f>+E57+E58</f>
        <v>0</v>
      </c>
      <c r="F56" s="99">
        <f>+F57+F58</f>
        <v>0</v>
      </c>
    </row>
    <row r="57" spans="1:6" ht="15.75" customHeight="1">
      <c r="A57" s="4">
        <v>39</v>
      </c>
      <c r="B57" s="36" t="s">
        <v>158</v>
      </c>
      <c r="C57" s="127" t="s">
        <v>298</v>
      </c>
      <c r="D57" s="99">
        <f>+D8-(D27+D29+D30)</f>
        <v>0</v>
      </c>
      <c r="E57" s="99">
        <f>+E8-(E27+E29+E30)</f>
        <v>0</v>
      </c>
      <c r="F57" s="99">
        <f>+F8-(F27+F29+F30)</f>
        <v>0</v>
      </c>
    </row>
    <row r="58" spans="1:6" ht="15.75" customHeight="1">
      <c r="A58" s="4">
        <v>40</v>
      </c>
      <c r="B58" s="36" t="s">
        <v>160</v>
      </c>
      <c r="C58" s="130" t="s">
        <v>293</v>
      </c>
      <c r="D58" s="3">
        <f>+D54-D55</f>
        <v>0</v>
      </c>
      <c r="E58" s="3">
        <f>+E54-E55</f>
        <v>0</v>
      </c>
      <c r="F58" s="3">
        <f>+F54-F55</f>
        <v>0</v>
      </c>
    </row>
    <row r="59" spans="1:6" ht="15.75" customHeight="1">
      <c r="A59" s="132"/>
      <c r="B59" s="132"/>
      <c r="C59" s="133"/>
      <c r="D59" s="134"/>
      <c r="E59" s="134"/>
      <c r="F59" s="134"/>
    </row>
    <row r="60" spans="1:6" ht="15.75" customHeight="1">
      <c r="A60" s="183" t="s">
        <v>299</v>
      </c>
      <c r="B60" s="183"/>
      <c r="C60" s="183"/>
      <c r="D60" s="183"/>
      <c r="E60" s="183"/>
      <c r="F60" s="183"/>
    </row>
    <row r="61" spans="1:6" ht="15.75" customHeight="1">
      <c r="A61" s="4">
        <v>41</v>
      </c>
      <c r="B61" s="38" t="s">
        <v>320</v>
      </c>
      <c r="C61" s="179" t="s">
        <v>300</v>
      </c>
      <c r="D61" s="180"/>
      <c r="E61" s="181"/>
      <c r="F61" s="97">
        <f>+F62+F65+F66</f>
        <v>0</v>
      </c>
    </row>
    <row r="62" spans="1:6" ht="15.95" customHeight="1">
      <c r="A62" s="4">
        <v>42</v>
      </c>
      <c r="B62" s="38" t="s">
        <v>158</v>
      </c>
      <c r="C62" s="179" t="s">
        <v>372</v>
      </c>
      <c r="D62" s="180"/>
      <c r="E62" s="181"/>
      <c r="F62" s="91"/>
    </row>
    <row r="63" spans="1:6" ht="15.95" customHeight="1">
      <c r="A63" s="4">
        <v>43</v>
      </c>
      <c r="B63" s="36"/>
      <c r="C63" s="179" t="s">
        <v>301</v>
      </c>
      <c r="D63" s="180"/>
      <c r="E63" s="181"/>
      <c r="F63" s="91"/>
    </row>
    <row r="64" spans="1:6" ht="15.95" customHeight="1">
      <c r="A64" s="4">
        <v>44</v>
      </c>
      <c r="B64" s="36"/>
      <c r="C64" s="179" t="s">
        <v>302</v>
      </c>
      <c r="D64" s="180"/>
      <c r="E64" s="181"/>
      <c r="F64" s="91"/>
    </row>
    <row r="65" spans="1:6" ht="15.95" customHeight="1">
      <c r="A65" s="4">
        <v>45</v>
      </c>
      <c r="B65" s="36" t="s">
        <v>160</v>
      </c>
      <c r="C65" s="179" t="s">
        <v>373</v>
      </c>
      <c r="D65" s="180"/>
      <c r="E65" s="181"/>
      <c r="F65" s="91"/>
    </row>
    <row r="66" spans="1:6" ht="15.95" customHeight="1">
      <c r="A66" s="4">
        <v>46</v>
      </c>
      <c r="B66" s="36" t="s">
        <v>159</v>
      </c>
      <c r="C66" s="179" t="s">
        <v>374</v>
      </c>
      <c r="D66" s="180"/>
      <c r="E66" s="181"/>
      <c r="F66" s="91"/>
    </row>
    <row r="67" spans="1:6" ht="15.95" customHeight="1">
      <c r="A67" s="4">
        <v>50</v>
      </c>
      <c r="B67" s="36" t="s">
        <v>325</v>
      </c>
      <c r="C67" s="179" t="s">
        <v>303</v>
      </c>
      <c r="D67" s="180"/>
      <c r="E67" s="181"/>
      <c r="F67" s="91"/>
    </row>
    <row r="68" spans="1:6" ht="15.95" customHeight="1">
      <c r="A68" s="4">
        <v>51</v>
      </c>
      <c r="B68" s="36" t="s">
        <v>328</v>
      </c>
      <c r="C68" s="179" t="s">
        <v>305</v>
      </c>
      <c r="D68" s="180"/>
      <c r="E68" s="181"/>
      <c r="F68" s="91"/>
    </row>
    <row r="69" spans="1:6" ht="15.95" customHeight="1">
      <c r="A69" s="42"/>
      <c r="B69" s="42"/>
      <c r="C69" s="131"/>
      <c r="D69" s="14"/>
      <c r="E69" s="14"/>
      <c r="F69" s="14"/>
    </row>
    <row r="70" spans="1:6" ht="15.95" customHeight="1">
      <c r="A70" s="40" t="s">
        <v>364</v>
      </c>
      <c r="B70" s="54"/>
      <c r="C70" s="27" t="str">
        <f ca="1">+'Beviteli oldal'!$B$13</f>
        <v>2012. február 05.</v>
      </c>
      <c r="D70" s="7"/>
      <c r="E70" s="7"/>
      <c r="F70" s="7"/>
    </row>
    <row r="71" spans="1:6" ht="15.95" customHeight="1">
      <c r="A71" s="6"/>
      <c r="B71" s="42"/>
      <c r="C71" s="7"/>
      <c r="F71" s="8" t="s">
        <v>147</v>
      </c>
    </row>
    <row r="72" spans="1:6" ht="15.95" customHeight="1">
      <c r="A72" s="6"/>
      <c r="B72" s="42"/>
      <c r="C72" s="42" t="s">
        <v>365</v>
      </c>
    </row>
    <row r="73" spans="1:6" ht="15.95" customHeight="1">
      <c r="A73" s="90"/>
      <c r="B73" s="182"/>
      <c r="C73" s="182"/>
      <c r="D73" s="182"/>
      <c r="E73" s="182"/>
      <c r="F73" s="182"/>
    </row>
    <row r="74" spans="1:6" ht="15.95" customHeight="1">
      <c r="A74" s="90"/>
      <c r="B74" s="182"/>
      <c r="C74" s="182"/>
      <c r="D74" s="182"/>
      <c r="E74" s="182"/>
      <c r="F74" s="182"/>
    </row>
    <row r="91" spans="2:2" ht="15.95" customHeight="1">
      <c r="B91" s="34"/>
    </row>
    <row r="96" spans="2:2" ht="15.95" customHeight="1">
      <c r="B96" s="34"/>
    </row>
    <row r="108" spans="2:2" ht="15.95" customHeight="1">
      <c r="B108" s="34"/>
    </row>
    <row r="113" spans="2:2" ht="15.95" customHeight="1">
      <c r="B113" s="34"/>
    </row>
    <row r="116" spans="2:2" ht="15.95" customHeight="1">
      <c r="B116" s="34"/>
    </row>
    <row r="119" spans="2:2" ht="15.95" customHeight="1">
      <c r="B119" s="34"/>
    </row>
    <row r="138" spans="2:2" ht="15.95" customHeight="1">
      <c r="B138" s="34"/>
    </row>
    <row r="143" spans="2:2" ht="15.95" customHeight="1">
      <c r="B143" s="34"/>
    </row>
  </sheetData>
  <sheetProtection sheet="1" objects="1" scenarios="1"/>
  <mergeCells count="11">
    <mergeCell ref="B74:F74"/>
    <mergeCell ref="C66:E66"/>
    <mergeCell ref="C67:E67"/>
    <mergeCell ref="C68:E68"/>
    <mergeCell ref="C65:E65"/>
    <mergeCell ref="B73:F73"/>
    <mergeCell ref="C63:E63"/>
    <mergeCell ref="A60:F60"/>
    <mergeCell ref="C61:E61"/>
    <mergeCell ref="C62:E62"/>
    <mergeCell ref="C64:E64"/>
  </mergeCells>
  <phoneticPr fontId="0" type="noConversion"/>
  <printOptions horizontalCentered="1"/>
  <pageMargins left="0.51181102362204722" right="0.51181102362204722" top="0.59055118110236227" bottom="0.59055118110236227" header="0.51181102362204722" footer="0.51181102362204722"/>
  <pageSetup paperSize="9" scale="95" orientation="portrait" r:id="rId1"/>
  <headerFooter alignWithMargins="0"/>
  <rowBreaks count="1" manualBreakCount="1">
    <brk id="40" max="16383" man="1"/>
  </rowBreaks>
</worksheet>
</file>

<file path=xl/worksheets/sheet36.xml><?xml version="1.0" encoding="utf-8"?>
<worksheet xmlns="http://schemas.openxmlformats.org/spreadsheetml/2006/main" xmlns:r="http://schemas.openxmlformats.org/officeDocument/2006/relationships">
  <sheetPr codeName="Munka19"/>
  <dimension ref="A1:M46"/>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18.75">
      <c r="A1" s="82" t="s">
        <v>231</v>
      </c>
      <c r="B1" s="16"/>
      <c r="C1" s="16"/>
      <c r="D1" s="16"/>
      <c r="E1" s="16"/>
      <c r="F1" s="2"/>
      <c r="G1" s="2"/>
      <c r="H1" s="2"/>
      <c r="I1" s="2"/>
      <c r="J1" s="2"/>
      <c r="K1" s="2"/>
      <c r="L1" s="2"/>
      <c r="M1" s="2"/>
    </row>
    <row r="2" spans="1:13" ht="18.75">
      <c r="A2" s="82"/>
      <c r="B2" s="16"/>
      <c r="C2" s="16"/>
      <c r="D2" s="16"/>
      <c r="E2" s="16"/>
      <c r="F2" s="2"/>
      <c r="G2" s="2"/>
      <c r="H2" s="2"/>
      <c r="I2" s="2"/>
      <c r="J2" s="2"/>
      <c r="K2" s="2"/>
      <c r="L2" s="2"/>
      <c r="M2" s="2"/>
    </row>
    <row r="3" spans="1:13" ht="31.5">
      <c r="A3" s="83" t="s">
        <v>32</v>
      </c>
      <c r="B3" s="16"/>
      <c r="C3" s="16"/>
      <c r="D3" s="16"/>
      <c r="E3" s="16"/>
      <c r="F3" s="2"/>
      <c r="G3" s="2"/>
      <c r="H3" s="2"/>
      <c r="I3" s="2"/>
      <c r="J3" s="2"/>
      <c r="K3" s="2"/>
      <c r="L3" s="2"/>
      <c r="M3" s="2"/>
    </row>
    <row r="4" spans="1:13" ht="15.75">
      <c r="A4" s="83"/>
      <c r="B4" s="16"/>
      <c r="D4" s="15"/>
      <c r="E4" s="15"/>
    </row>
    <row r="5" spans="1:13" ht="15.75">
      <c r="A5" s="80" t="s">
        <v>226</v>
      </c>
      <c r="B5" s="16"/>
      <c r="D5" s="15"/>
      <c r="E5" s="15"/>
    </row>
    <row r="6" spans="1:13" ht="15.75">
      <c r="A6" s="80"/>
      <c r="B6" s="68"/>
      <c r="D6" s="17"/>
      <c r="E6" s="15"/>
    </row>
    <row r="7" spans="1:13" ht="15.75">
      <c r="A7" s="80"/>
      <c r="B7" s="16"/>
      <c r="C7" s="15"/>
      <c r="D7" s="15"/>
      <c r="E7" s="15"/>
    </row>
    <row r="8" spans="1:13" ht="15.75">
      <c r="A8" s="80"/>
      <c r="B8" s="69"/>
      <c r="C8" s="15"/>
      <c r="D8" s="15"/>
      <c r="E8" s="15"/>
    </row>
    <row r="9" spans="1:13" ht="15.75" customHeight="1">
      <c r="A9" s="80"/>
      <c r="B9" s="69"/>
      <c r="C9" s="15"/>
      <c r="D9" s="15"/>
      <c r="E9" s="15"/>
    </row>
    <row r="10" spans="1:13" ht="15.75">
      <c r="A10" s="80"/>
      <c r="B10" s="15"/>
      <c r="C10" s="15"/>
      <c r="D10" s="15"/>
      <c r="E10" s="15"/>
    </row>
    <row r="11" spans="1:13" ht="15.75" customHeight="1">
      <c r="A11" s="80"/>
      <c r="B11" s="15"/>
      <c r="C11" s="15"/>
      <c r="D11" s="15"/>
      <c r="E11" s="15"/>
    </row>
    <row r="12" spans="1:13" ht="15.75">
      <c r="A12" s="80"/>
      <c r="D12" s="15"/>
      <c r="E12" s="15"/>
    </row>
    <row r="13" spans="1:13" ht="15.75" customHeight="1">
      <c r="A13" s="81"/>
      <c r="B13" s="15"/>
      <c r="C13" s="15"/>
      <c r="D13" s="15"/>
      <c r="E13" s="15"/>
    </row>
    <row r="14" spans="1:13" ht="15.75">
      <c r="A14" s="81"/>
      <c r="B14" s="15"/>
      <c r="C14" s="15"/>
      <c r="D14" s="15"/>
      <c r="E14" s="15"/>
    </row>
    <row r="15" spans="1:13" ht="15.75">
      <c r="A15" s="81"/>
      <c r="B15" s="15"/>
      <c r="C15" s="15"/>
      <c r="D15" s="15"/>
      <c r="E15" s="15"/>
    </row>
    <row r="16" spans="1:13" ht="15.75">
      <c r="A16" s="81"/>
      <c r="B16" s="15"/>
      <c r="C16" s="15"/>
      <c r="D16" s="15"/>
      <c r="E16" s="15"/>
    </row>
    <row r="17" spans="1:5" ht="15.75">
      <c r="A17" s="81"/>
      <c r="B17" s="15"/>
      <c r="C17" s="15"/>
      <c r="D17" s="15"/>
      <c r="E17" s="15"/>
    </row>
    <row r="18" spans="1:5" ht="15.75">
      <c r="A18" s="81"/>
      <c r="B18" s="15"/>
      <c r="C18" s="15"/>
      <c r="D18" s="15"/>
      <c r="E18" s="15"/>
    </row>
    <row r="19" spans="1:5" ht="15.75">
      <c r="A19" s="80"/>
      <c r="B19" s="15"/>
      <c r="C19" s="15"/>
      <c r="D19" s="15"/>
      <c r="E19" s="15"/>
    </row>
    <row r="20" spans="1:5" ht="15.75">
      <c r="A20" s="83"/>
      <c r="B20" s="15"/>
      <c r="C20" s="15"/>
      <c r="D20" s="15"/>
      <c r="E20" s="15"/>
    </row>
    <row r="21" spans="1:5" ht="15.75" customHeight="1">
      <c r="A21" s="83"/>
      <c r="B21" s="15"/>
      <c r="C21" s="15"/>
      <c r="D21" s="15"/>
      <c r="E21" s="15"/>
    </row>
    <row r="22" spans="1:5" ht="15.75">
      <c r="A22" s="83"/>
      <c r="B22" s="15"/>
      <c r="C22" s="15"/>
      <c r="D22" s="15"/>
      <c r="E22" s="15"/>
    </row>
    <row r="23" spans="1:5" ht="15.75">
      <c r="A23" s="80"/>
      <c r="B23" s="15"/>
      <c r="C23" s="15"/>
      <c r="D23" s="15"/>
      <c r="E23" s="15"/>
    </row>
    <row r="24" spans="1:5" ht="15.75">
      <c r="A24" s="80"/>
      <c r="B24" s="15"/>
      <c r="C24" s="15"/>
      <c r="D24" s="15"/>
      <c r="E24" s="15"/>
    </row>
    <row r="25" spans="1:5" ht="15.75">
      <c r="A25" s="83"/>
      <c r="B25" s="15"/>
      <c r="C25" s="15"/>
      <c r="D25" s="15"/>
      <c r="E25" s="15"/>
    </row>
    <row r="26" spans="1:5" ht="15.75">
      <c r="A26" s="83"/>
      <c r="B26" s="15"/>
      <c r="C26" s="15"/>
      <c r="D26" s="15"/>
      <c r="E26" s="15"/>
    </row>
    <row r="27" spans="1:5" ht="15.75">
      <c r="A27" s="83"/>
      <c r="B27" s="15"/>
      <c r="C27" s="15"/>
      <c r="D27" s="15"/>
    </row>
    <row r="28" spans="1:5" ht="15.75" customHeight="1">
      <c r="A28" s="80"/>
      <c r="B28" s="15"/>
      <c r="C28" s="15"/>
      <c r="D28" s="15"/>
      <c r="E28" s="15"/>
    </row>
    <row r="29" spans="1:5" ht="15.75">
      <c r="A29" s="80"/>
      <c r="B29" s="15"/>
      <c r="C29" s="15"/>
      <c r="D29" s="15"/>
      <c r="E29" s="15"/>
    </row>
    <row r="30" spans="1:5" ht="15.75" customHeight="1">
      <c r="A30" s="80"/>
      <c r="B30" s="15"/>
      <c r="C30" s="15"/>
      <c r="D30" s="15"/>
      <c r="E30" s="15"/>
    </row>
    <row r="31" spans="1:5" ht="15.75">
      <c r="A31" s="80"/>
      <c r="B31" s="15"/>
      <c r="C31" s="15"/>
      <c r="D31" s="15"/>
      <c r="E31" s="15"/>
    </row>
    <row r="32" spans="1:5" ht="15.75" customHeight="1">
      <c r="A32" s="15"/>
      <c r="B32" s="15"/>
      <c r="C32" s="15"/>
      <c r="D32" s="15"/>
      <c r="E32" s="15"/>
    </row>
    <row r="33" spans="1:5" ht="15.75" customHeight="1">
      <c r="A33" s="19"/>
      <c r="B33" s="15"/>
      <c r="C33" s="15"/>
      <c r="D33" s="15"/>
      <c r="E33" s="15"/>
    </row>
    <row r="34" spans="1:5" ht="15.75" customHeight="1">
      <c r="A34" s="24"/>
      <c r="B34" s="15"/>
      <c r="C34" s="15"/>
      <c r="D34" s="15"/>
      <c r="E34" s="15"/>
    </row>
    <row r="35" spans="1:5" ht="15.75" customHeight="1">
      <c r="A35" s="24"/>
      <c r="B35" s="15"/>
      <c r="C35" s="15"/>
      <c r="D35" s="15"/>
      <c r="E35" s="15"/>
    </row>
    <row r="36" spans="1:5" ht="15.75" customHeight="1">
      <c r="A36" s="24"/>
      <c r="B36" s="15"/>
      <c r="D36" s="15"/>
      <c r="E36" s="15"/>
    </row>
    <row r="37" spans="1:5" ht="15.75" customHeight="1">
      <c r="A37" s="24"/>
    </row>
    <row r="38" spans="1:5" ht="15.75" customHeight="1">
      <c r="A38" s="24"/>
    </row>
    <row r="39" spans="1:5" ht="15.75" customHeight="1">
      <c r="A39" s="24"/>
    </row>
    <row r="40" spans="1:5" ht="15.75" customHeight="1"/>
    <row r="41" spans="1:5" ht="15.75" customHeight="1">
      <c r="A41" s="18"/>
    </row>
    <row r="42" spans="1:5" ht="15.75" customHeight="1"/>
    <row r="43" spans="1:5" ht="15.75" customHeight="1"/>
    <row r="44" spans="1:5" ht="15.75" customHeight="1"/>
    <row r="45" spans="1:5" ht="15.75" customHeight="1"/>
    <row r="46" spans="1:5" ht="15.75" customHeight="1"/>
  </sheetData>
  <sheetProtection sheet="1" objects="1" scenarios="1"/>
  <phoneticPr fontId="0" type="noConversion"/>
  <pageMargins left="1" right="1" top="0.82" bottom="0.74" header="0.5" footer="0.5"/>
  <pageSetup orientation="portrait" r:id="rId1"/>
  <headerFooter alignWithMargins="0"/>
  <legacyDrawing r:id="rId2"/>
  <oleObjects>
    <oleObject progId="MS_ClipArt_Gallery.5" shapeId="31745" r:id="rId3"/>
  </oleObjects>
</worksheet>
</file>

<file path=xl/worksheets/sheet37.xml><?xml version="1.0" encoding="utf-8"?>
<worksheet xmlns="http://schemas.openxmlformats.org/spreadsheetml/2006/main" xmlns:r="http://schemas.openxmlformats.org/officeDocument/2006/relationships">
  <sheetPr codeName="Munka60"/>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1.57031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7" ht="15.75" customHeight="1">
      <c r="A17" s="16"/>
      <c r="C17" s="57"/>
      <c r="D17" s="15"/>
      <c r="E17" s="15"/>
    </row>
    <row r="18" spans="1:7" ht="15.75" customHeight="1">
      <c r="A18" s="16"/>
      <c r="C18" s="57"/>
      <c r="D18" s="15"/>
      <c r="E18" s="15"/>
    </row>
    <row r="19" spans="1:7" ht="60" customHeight="1">
      <c r="A19" s="177" t="s">
        <v>60</v>
      </c>
      <c r="B19" s="177"/>
      <c r="C19" s="177"/>
      <c r="D19" s="177"/>
      <c r="E19" s="177"/>
      <c r="F19" s="123"/>
      <c r="G19" s="123"/>
    </row>
    <row r="20" spans="1:7" ht="15.75" customHeight="1">
      <c r="A20" s="16"/>
      <c r="C20" s="16"/>
      <c r="D20" s="15"/>
      <c r="E20" s="15"/>
    </row>
    <row r="21" spans="1:7" ht="21.75" customHeight="1">
      <c r="A21" s="16"/>
      <c r="C21" s="89" t="str">
        <f ca="1">'Beviteli oldal'!$B$15</f>
        <v>2011.</v>
      </c>
      <c r="D21" s="15"/>
      <c r="E21" s="15"/>
    </row>
    <row r="22" spans="1:7" ht="15.75" customHeight="1">
      <c r="A22" s="20"/>
      <c r="D22" s="15"/>
      <c r="E22" s="15"/>
    </row>
    <row r="23" spans="1:7" ht="15.75" customHeight="1">
      <c r="A23" s="16"/>
      <c r="D23" s="15"/>
      <c r="E23" s="15"/>
    </row>
    <row r="24" spans="1:7" ht="15.75" customHeight="1">
      <c r="A24" s="16"/>
      <c r="D24" s="15"/>
      <c r="E24" s="15"/>
    </row>
    <row r="25" spans="1:7" ht="15.75" customHeight="1">
      <c r="A25" s="16"/>
      <c r="D25" s="15"/>
      <c r="E25" s="15"/>
    </row>
    <row r="26" spans="1:7" ht="15.75" customHeight="1">
      <c r="A26" s="16"/>
      <c r="B26" s="16"/>
      <c r="C26" s="16"/>
      <c r="D26" s="15"/>
      <c r="E26" s="15"/>
    </row>
    <row r="27" spans="1:7" ht="15.75" customHeight="1">
      <c r="A27" s="16"/>
      <c r="B27" s="16"/>
      <c r="C27" s="16"/>
      <c r="D27" s="15"/>
      <c r="E27" s="15"/>
    </row>
    <row r="28" spans="1:7" ht="15.75" customHeight="1">
      <c r="A28" s="16"/>
      <c r="B28" s="16"/>
      <c r="C28" s="16"/>
      <c r="D28" s="15"/>
      <c r="E28" s="15"/>
    </row>
    <row r="29" spans="1:7" ht="15.75" customHeight="1">
      <c r="A29" s="16"/>
      <c r="B29" s="16"/>
      <c r="C29" s="16"/>
      <c r="D29" s="15"/>
      <c r="E29" s="15"/>
    </row>
    <row r="30" spans="1:7" ht="15.75" customHeight="1">
      <c r="A30" s="58" t="s">
        <v>364</v>
      </c>
      <c r="B30" s="59" t="str">
        <f ca="1">+'Beviteli oldal'!$B$13</f>
        <v>2012. február 05.</v>
      </c>
      <c r="C30" s="60"/>
      <c r="D30" s="61"/>
      <c r="E30" s="60"/>
    </row>
    <row r="31" spans="1:7" ht="15.75" customHeight="1">
      <c r="A31" s="62"/>
      <c r="B31" s="63"/>
      <c r="C31" s="61"/>
      <c r="D31" s="62"/>
      <c r="E31" s="17" t="s">
        <v>148</v>
      </c>
    </row>
    <row r="32" spans="1:7"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38.xml><?xml version="1.0" encoding="utf-8"?>
<worksheet xmlns="http://schemas.openxmlformats.org/spreadsheetml/2006/main" xmlns:r="http://schemas.openxmlformats.org/officeDocument/2006/relationships">
  <sheetPr codeName="Munka20"/>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9</v>
      </c>
      <c r="B18" s="36" t="s">
        <v>324</v>
      </c>
      <c r="C18" s="45" t="s">
        <v>395</v>
      </c>
      <c r="D18" s="91"/>
      <c r="E18" s="91"/>
      <c r="F18" s="92"/>
    </row>
    <row r="19" spans="1:6" ht="15.95" customHeight="1">
      <c r="A19" s="4">
        <v>10</v>
      </c>
      <c r="B19" s="36" t="s">
        <v>327</v>
      </c>
      <c r="C19" s="45" t="s">
        <v>355</v>
      </c>
      <c r="D19" s="91"/>
      <c r="E19" s="91"/>
      <c r="F19" s="92"/>
    </row>
    <row r="20" spans="1:6" ht="15.95" customHeight="1">
      <c r="A20" s="4">
        <v>11</v>
      </c>
      <c r="B20" s="93" t="s">
        <v>328</v>
      </c>
      <c r="C20" s="135" t="s">
        <v>329</v>
      </c>
      <c r="D20" s="91"/>
      <c r="E20" s="91"/>
      <c r="F20" s="92"/>
    </row>
    <row r="21" spans="1:6" ht="15.95" customHeight="1">
      <c r="A21" s="4">
        <v>12</v>
      </c>
      <c r="B21" s="168" t="s">
        <v>131</v>
      </c>
      <c r="C21" s="169"/>
      <c r="D21" s="5">
        <f>+D11+D15+D20</f>
        <v>0</v>
      </c>
      <c r="E21" s="5">
        <f>+E11+E15+E20</f>
        <v>0</v>
      </c>
      <c r="F21" s="5">
        <f>+F11+F15+F20</f>
        <v>0</v>
      </c>
    </row>
    <row r="22" spans="1:6" ht="15.95" customHeight="1">
      <c r="A22" s="4">
        <v>13</v>
      </c>
      <c r="B22" s="39" t="s">
        <v>330</v>
      </c>
      <c r="C22" s="112" t="s">
        <v>331</v>
      </c>
      <c r="D22" s="5">
        <f>+SUM(D23:D28)</f>
        <v>0</v>
      </c>
      <c r="E22" s="5">
        <f>+SUM(E23:E28)</f>
        <v>0</v>
      </c>
      <c r="F22" s="5">
        <f>+SUM(F23:F28)</f>
        <v>0</v>
      </c>
    </row>
    <row r="23" spans="1:6" ht="15.95" customHeight="1">
      <c r="A23" s="4">
        <v>14</v>
      </c>
      <c r="B23" s="36" t="s">
        <v>322</v>
      </c>
      <c r="C23" s="45" t="s">
        <v>194</v>
      </c>
      <c r="D23" s="91"/>
      <c r="E23" s="91"/>
      <c r="F23" s="92"/>
    </row>
    <row r="24" spans="1:6" ht="15.95" customHeight="1">
      <c r="A24" s="4">
        <v>15</v>
      </c>
      <c r="B24" s="36" t="s">
        <v>323</v>
      </c>
      <c r="C24" s="45" t="s">
        <v>42</v>
      </c>
      <c r="D24" s="91"/>
      <c r="E24" s="91"/>
      <c r="F24" s="92"/>
    </row>
    <row r="25" spans="1:6" ht="15.95" customHeight="1">
      <c r="A25" s="4">
        <v>16</v>
      </c>
      <c r="B25" s="36" t="s">
        <v>324</v>
      </c>
      <c r="C25" s="45" t="s">
        <v>353</v>
      </c>
      <c r="D25" s="91"/>
      <c r="E25" s="91"/>
      <c r="F25" s="92"/>
    </row>
    <row r="26" spans="1:6" ht="15.95" customHeight="1">
      <c r="A26" s="4">
        <v>17</v>
      </c>
      <c r="B26" s="36" t="s">
        <v>327</v>
      </c>
      <c r="C26" s="45" t="s">
        <v>354</v>
      </c>
      <c r="D26" s="91"/>
      <c r="E26" s="91"/>
      <c r="F26" s="92"/>
    </row>
    <row r="27" spans="1:6" ht="15.75" customHeight="1">
      <c r="A27" s="38">
        <v>18</v>
      </c>
      <c r="B27" s="38" t="s">
        <v>332</v>
      </c>
      <c r="C27" s="46" t="s">
        <v>43</v>
      </c>
      <c r="D27" s="91"/>
      <c r="E27" s="91"/>
      <c r="F27" s="92"/>
    </row>
    <row r="28" spans="1:6" ht="15.95" customHeight="1">
      <c r="A28" s="4">
        <v>19</v>
      </c>
      <c r="B28" s="28" t="s">
        <v>333</v>
      </c>
      <c r="C28" s="49" t="s">
        <v>44</v>
      </c>
      <c r="D28" s="91"/>
      <c r="E28" s="91"/>
      <c r="F28" s="92"/>
    </row>
    <row r="29" spans="1:6" ht="15.95" customHeight="1">
      <c r="A29" s="4">
        <v>20</v>
      </c>
      <c r="B29" s="39" t="s">
        <v>334</v>
      </c>
      <c r="C29" s="50" t="s">
        <v>335</v>
      </c>
      <c r="D29" s="91"/>
      <c r="E29" s="91"/>
      <c r="F29" s="92"/>
    </row>
    <row r="30" spans="1:6" ht="15.95" customHeight="1">
      <c r="A30" s="4">
        <v>21</v>
      </c>
      <c r="B30" s="39" t="s">
        <v>336</v>
      </c>
      <c r="C30" s="50" t="s">
        <v>337</v>
      </c>
      <c r="D30" s="5">
        <f>+SUM(D31:D33)</f>
        <v>0</v>
      </c>
      <c r="E30" s="5">
        <f>+SUM(E31:E33)</f>
        <v>0</v>
      </c>
      <c r="F30" s="5">
        <f>+SUM(F31:F33)</f>
        <v>0</v>
      </c>
    </row>
    <row r="31" spans="1:6" ht="15.95" customHeight="1">
      <c r="A31" s="4">
        <v>22</v>
      </c>
      <c r="B31" s="36" t="s">
        <v>322</v>
      </c>
      <c r="C31" s="136" t="s">
        <v>351</v>
      </c>
      <c r="D31" s="101"/>
      <c r="E31" s="101"/>
      <c r="F31" s="101"/>
    </row>
    <row r="32" spans="1:6" ht="15.95" customHeight="1">
      <c r="A32" s="4">
        <v>23</v>
      </c>
      <c r="B32" s="36" t="s">
        <v>323</v>
      </c>
      <c r="C32" s="52" t="s">
        <v>369</v>
      </c>
      <c r="D32" s="91"/>
      <c r="E32" s="91"/>
      <c r="F32" s="92"/>
    </row>
    <row r="33" spans="1:6" ht="15.75" customHeight="1">
      <c r="A33" s="4">
        <v>24</v>
      </c>
      <c r="B33" s="36" t="s">
        <v>324</v>
      </c>
      <c r="C33" s="52" t="s">
        <v>350</v>
      </c>
      <c r="D33" s="91"/>
      <c r="E33" s="91"/>
      <c r="F33" s="92"/>
    </row>
    <row r="34" spans="1:6" ht="15.75" customHeight="1">
      <c r="A34" s="4">
        <v>25</v>
      </c>
      <c r="B34" s="137" t="s">
        <v>338</v>
      </c>
      <c r="C34" s="135" t="s">
        <v>339</v>
      </c>
      <c r="D34" s="91"/>
      <c r="E34" s="91"/>
      <c r="F34" s="92"/>
    </row>
    <row r="35" spans="1:6" ht="15.95" customHeight="1">
      <c r="A35" s="4">
        <v>26</v>
      </c>
      <c r="B35" s="168" t="s">
        <v>132</v>
      </c>
      <c r="C35" s="169" t="s">
        <v>340</v>
      </c>
      <c r="D35" s="5">
        <f>+D22+D29+D30+D34</f>
        <v>0</v>
      </c>
      <c r="E35" s="5">
        <f>+E22+E29+E30+E34</f>
        <v>0</v>
      </c>
      <c r="F35" s="5">
        <f>+F22+F29+F30+F34</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148</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1:C21"/>
    <mergeCell ref="B35:C35"/>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39.xml><?xml version="1.0" encoding="utf-8"?>
<worksheet xmlns="http://schemas.openxmlformats.org/spreadsheetml/2006/main" xmlns:r="http://schemas.openxmlformats.org/officeDocument/2006/relationships">
  <sheetPr codeName="Munka1123"/>
  <dimension ref="A1:L75"/>
  <sheetViews>
    <sheetView zoomScale="90" zoomScaleNormal="90" workbookViewId="0">
      <selection activeCell="D37" sqref="D37"/>
    </sheetView>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157</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7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s="28" customFormat="1" ht="15.95" customHeight="1">
      <c r="A9" s="115">
        <v>1</v>
      </c>
      <c r="B9" s="32" t="s">
        <v>158</v>
      </c>
      <c r="C9" s="50" t="s">
        <v>385</v>
      </c>
      <c r="D9" s="92"/>
      <c r="E9" s="92"/>
      <c r="F9" s="104">
        <f t="shared" ref="F9:F39" si="0">+D9+E9</f>
        <v>0</v>
      </c>
      <c r="G9" s="92"/>
      <c r="H9" s="92"/>
      <c r="I9" s="3">
        <f t="shared" ref="I9:I39" si="1">+G9+H9</f>
        <v>0</v>
      </c>
      <c r="J9" s="92"/>
      <c r="K9" s="92"/>
      <c r="L9" s="3">
        <f t="shared" ref="L9:L39" si="2">+J9+K9</f>
        <v>0</v>
      </c>
    </row>
    <row r="10" spans="1:12" ht="15.75" customHeight="1">
      <c r="A10" s="35">
        <v>2</v>
      </c>
      <c r="B10" s="114" t="s">
        <v>160</v>
      </c>
      <c r="C10" s="50" t="s">
        <v>386</v>
      </c>
      <c r="D10" s="92"/>
      <c r="E10" s="92"/>
      <c r="F10" s="104">
        <f t="shared" si="0"/>
        <v>0</v>
      </c>
      <c r="G10" s="92"/>
      <c r="H10" s="92"/>
      <c r="I10" s="3">
        <f t="shared" si="1"/>
        <v>0</v>
      </c>
      <c r="J10" s="92"/>
      <c r="K10" s="92"/>
      <c r="L10" s="3">
        <f t="shared" si="2"/>
        <v>0</v>
      </c>
    </row>
    <row r="11" spans="1:12" ht="15.95" customHeight="1">
      <c r="A11" s="115">
        <v>3</v>
      </c>
      <c r="B11" s="93" t="s">
        <v>159</v>
      </c>
      <c r="C11" s="50" t="s">
        <v>371</v>
      </c>
      <c r="D11" s="92"/>
      <c r="E11" s="92"/>
      <c r="F11" s="104">
        <f t="shared" si="0"/>
        <v>0</v>
      </c>
      <c r="G11" s="92"/>
      <c r="H11" s="92"/>
      <c r="I11" s="3">
        <f t="shared" si="1"/>
        <v>0</v>
      </c>
      <c r="J11" s="92"/>
      <c r="K11" s="92"/>
      <c r="L11" s="3">
        <f t="shared" si="2"/>
        <v>0</v>
      </c>
    </row>
    <row r="12" spans="1:12" ht="15.95" customHeight="1">
      <c r="A12" s="35">
        <v>4</v>
      </c>
      <c r="B12" s="95"/>
      <c r="C12" s="96" t="s">
        <v>113</v>
      </c>
      <c r="D12" s="103">
        <f>+SUM(D13:D18)</f>
        <v>0</v>
      </c>
      <c r="E12" s="103">
        <f>+SUM(E13:E18)</f>
        <v>0</v>
      </c>
      <c r="F12" s="104">
        <f t="shared" si="0"/>
        <v>0</v>
      </c>
      <c r="G12" s="103">
        <f>+SUM(G13:G18)</f>
        <v>0</v>
      </c>
      <c r="H12" s="103">
        <f>+SUM(H13:H18)</f>
        <v>0</v>
      </c>
      <c r="I12" s="3">
        <f t="shared" si="1"/>
        <v>0</v>
      </c>
      <c r="J12" s="103">
        <f>+SUM(J13:J18)</f>
        <v>0</v>
      </c>
      <c r="K12" s="103">
        <f>+SUM(K13:K18)</f>
        <v>0</v>
      </c>
      <c r="L12" s="3">
        <f t="shared" si="2"/>
        <v>0</v>
      </c>
    </row>
    <row r="13" spans="1:12" ht="15.95" customHeight="1">
      <c r="A13" s="115">
        <v>5</v>
      </c>
      <c r="B13" s="95"/>
      <c r="C13" s="96" t="s">
        <v>208</v>
      </c>
      <c r="D13" s="92"/>
      <c r="E13" s="92"/>
      <c r="F13" s="104">
        <f t="shared" si="0"/>
        <v>0</v>
      </c>
      <c r="G13" s="92"/>
      <c r="H13" s="92"/>
      <c r="I13" s="3">
        <f t="shared" si="1"/>
        <v>0</v>
      </c>
      <c r="J13" s="92"/>
      <c r="K13" s="92"/>
      <c r="L13" s="3">
        <f t="shared" si="2"/>
        <v>0</v>
      </c>
    </row>
    <row r="14" spans="1:12" ht="15.95" customHeight="1">
      <c r="A14" s="35">
        <v>6</v>
      </c>
      <c r="B14" s="95"/>
      <c r="C14" s="96" t="s">
        <v>121</v>
      </c>
      <c r="D14" s="92"/>
      <c r="E14" s="92"/>
      <c r="F14" s="104">
        <f t="shared" si="0"/>
        <v>0</v>
      </c>
      <c r="G14" s="92"/>
      <c r="H14" s="92"/>
      <c r="I14" s="3">
        <f t="shared" si="1"/>
        <v>0</v>
      </c>
      <c r="J14" s="92"/>
      <c r="K14" s="92"/>
      <c r="L14" s="3">
        <f t="shared" si="2"/>
        <v>0</v>
      </c>
    </row>
    <row r="15" spans="1:12" ht="15.95" customHeight="1">
      <c r="A15" s="115">
        <v>7</v>
      </c>
      <c r="B15" s="95"/>
      <c r="C15" s="96" t="s">
        <v>116</v>
      </c>
      <c r="D15" s="92"/>
      <c r="E15" s="92"/>
      <c r="F15" s="104">
        <f t="shared" si="0"/>
        <v>0</v>
      </c>
      <c r="G15" s="92"/>
      <c r="H15" s="92"/>
      <c r="I15" s="3">
        <f t="shared" si="1"/>
        <v>0</v>
      </c>
      <c r="J15" s="92"/>
      <c r="K15" s="92"/>
      <c r="L15" s="3">
        <f t="shared" si="2"/>
        <v>0</v>
      </c>
    </row>
    <row r="16" spans="1:12" ht="15.95" customHeight="1">
      <c r="A16" s="35">
        <v>8</v>
      </c>
      <c r="B16" s="95"/>
      <c r="C16" s="96" t="s">
        <v>209</v>
      </c>
      <c r="D16" s="92"/>
      <c r="E16" s="92"/>
      <c r="F16" s="104">
        <f t="shared" si="0"/>
        <v>0</v>
      </c>
      <c r="G16" s="92"/>
      <c r="H16" s="92"/>
      <c r="I16" s="3">
        <f t="shared" si="1"/>
        <v>0</v>
      </c>
      <c r="J16" s="92"/>
      <c r="K16" s="92"/>
      <c r="L16" s="3">
        <f t="shared" si="2"/>
        <v>0</v>
      </c>
    </row>
    <row r="17" spans="1:12" ht="15.95" customHeight="1">
      <c r="A17" s="115">
        <v>9</v>
      </c>
      <c r="B17" s="95"/>
      <c r="C17" s="96" t="s">
        <v>306</v>
      </c>
      <c r="D17" s="92"/>
      <c r="E17" s="92"/>
      <c r="F17" s="104">
        <f t="shared" si="0"/>
        <v>0</v>
      </c>
      <c r="G17" s="92"/>
      <c r="H17" s="92"/>
      <c r="I17" s="3">
        <f t="shared" si="1"/>
        <v>0</v>
      </c>
      <c r="J17" s="92"/>
      <c r="K17" s="92"/>
      <c r="L17" s="3">
        <f t="shared" si="2"/>
        <v>0</v>
      </c>
    </row>
    <row r="18" spans="1:12" ht="15.95" customHeight="1">
      <c r="A18" s="35">
        <v>10</v>
      </c>
      <c r="B18" s="95"/>
      <c r="C18" s="96" t="s">
        <v>28</v>
      </c>
      <c r="D18" s="92"/>
      <c r="E18" s="92"/>
      <c r="F18" s="104">
        <f t="shared" si="0"/>
        <v>0</v>
      </c>
      <c r="G18" s="92"/>
      <c r="H18" s="92"/>
      <c r="I18" s="3">
        <f t="shared" si="1"/>
        <v>0</v>
      </c>
      <c r="J18" s="92"/>
      <c r="K18" s="92"/>
      <c r="L18" s="3">
        <f t="shared" si="2"/>
        <v>0</v>
      </c>
    </row>
    <row r="19" spans="1:12" ht="15.95" customHeight="1">
      <c r="A19" s="115">
        <v>11</v>
      </c>
      <c r="B19" s="93" t="s">
        <v>161</v>
      </c>
      <c r="C19" s="44" t="s">
        <v>388</v>
      </c>
      <c r="D19" s="92"/>
      <c r="E19" s="92"/>
      <c r="F19" s="104">
        <f t="shared" si="0"/>
        <v>0</v>
      </c>
      <c r="G19" s="92"/>
      <c r="H19" s="92"/>
      <c r="I19" s="3">
        <f t="shared" si="1"/>
        <v>0</v>
      </c>
      <c r="J19" s="92"/>
      <c r="K19" s="92"/>
      <c r="L19" s="3">
        <f t="shared" si="2"/>
        <v>0</v>
      </c>
    </row>
    <row r="20" spans="1:12" ht="15.95" customHeight="1">
      <c r="A20" s="35">
        <v>12</v>
      </c>
      <c r="B20" s="39" t="s">
        <v>162</v>
      </c>
      <c r="C20" s="44" t="s">
        <v>377</v>
      </c>
      <c r="D20" s="92"/>
      <c r="E20" s="92"/>
      <c r="F20" s="104">
        <f t="shared" si="0"/>
        <v>0</v>
      </c>
      <c r="G20" s="92"/>
      <c r="H20" s="92"/>
      <c r="I20" s="3">
        <f t="shared" si="1"/>
        <v>0</v>
      </c>
      <c r="J20" s="92"/>
      <c r="K20" s="92"/>
      <c r="L20" s="3">
        <f t="shared" si="2"/>
        <v>0</v>
      </c>
    </row>
    <row r="21" spans="1:12" ht="15">
      <c r="A21" s="115">
        <v>13</v>
      </c>
      <c r="B21" s="38"/>
      <c r="C21" s="96" t="s">
        <v>113</v>
      </c>
      <c r="D21" s="98">
        <f>+SUM(D25:D27)</f>
        <v>0</v>
      </c>
      <c r="E21" s="98">
        <f>+SUM(E25:E27)</f>
        <v>0</v>
      </c>
      <c r="F21" s="104">
        <f t="shared" si="0"/>
        <v>0</v>
      </c>
      <c r="G21" s="98">
        <f>+SUM(G25:G27)</f>
        <v>0</v>
      </c>
      <c r="H21" s="98">
        <f>+SUM(H25:H27)</f>
        <v>0</v>
      </c>
      <c r="I21" s="3">
        <f t="shared" si="1"/>
        <v>0</v>
      </c>
      <c r="J21" s="98">
        <f>+SUM(J25:J27)</f>
        <v>0</v>
      </c>
      <c r="K21" s="98">
        <f>+SUM(K25:K27)</f>
        <v>0</v>
      </c>
      <c r="L21" s="3">
        <f t="shared" si="2"/>
        <v>0</v>
      </c>
    </row>
    <row r="22" spans="1:12" ht="15">
      <c r="A22" s="35">
        <v>14</v>
      </c>
      <c r="B22" s="38"/>
      <c r="C22" s="96" t="s">
        <v>208</v>
      </c>
      <c r="D22" s="92"/>
      <c r="E22" s="92"/>
      <c r="F22" s="104">
        <f t="shared" si="0"/>
        <v>0</v>
      </c>
      <c r="G22" s="92"/>
      <c r="H22" s="92"/>
      <c r="I22" s="3">
        <f t="shared" si="1"/>
        <v>0</v>
      </c>
      <c r="J22" s="92"/>
      <c r="K22" s="92"/>
      <c r="L22" s="3">
        <f t="shared" si="2"/>
        <v>0</v>
      </c>
    </row>
    <row r="23" spans="1:12" ht="15">
      <c r="A23" s="115">
        <v>15</v>
      </c>
      <c r="B23" s="38"/>
      <c r="C23" s="96" t="s">
        <v>121</v>
      </c>
      <c r="D23" s="92"/>
      <c r="E23" s="92"/>
      <c r="F23" s="104">
        <f t="shared" si="0"/>
        <v>0</v>
      </c>
      <c r="G23" s="92"/>
      <c r="H23" s="92"/>
      <c r="I23" s="3">
        <f t="shared" si="1"/>
        <v>0</v>
      </c>
      <c r="J23" s="92"/>
      <c r="K23" s="92"/>
      <c r="L23" s="3">
        <f t="shared" si="2"/>
        <v>0</v>
      </c>
    </row>
    <row r="24" spans="1:12" ht="15">
      <c r="A24" s="35">
        <v>16</v>
      </c>
      <c r="B24" s="38"/>
      <c r="C24" s="96" t="s">
        <v>116</v>
      </c>
      <c r="D24" s="92"/>
      <c r="E24" s="92"/>
      <c r="F24" s="104">
        <f t="shared" si="0"/>
        <v>0</v>
      </c>
      <c r="G24" s="92"/>
      <c r="H24" s="92"/>
      <c r="I24" s="3">
        <f t="shared" si="1"/>
        <v>0</v>
      </c>
      <c r="J24" s="92"/>
      <c r="K24" s="92"/>
      <c r="L24" s="3">
        <f t="shared" si="2"/>
        <v>0</v>
      </c>
    </row>
    <row r="25" spans="1:12" ht="15.95" customHeight="1">
      <c r="A25" s="115">
        <v>17</v>
      </c>
      <c r="B25" s="39"/>
      <c r="C25" s="96" t="s">
        <v>209</v>
      </c>
      <c r="D25" s="92"/>
      <c r="E25" s="92"/>
      <c r="F25" s="104">
        <f t="shared" si="0"/>
        <v>0</v>
      </c>
      <c r="G25" s="92"/>
      <c r="H25" s="92"/>
      <c r="I25" s="3">
        <f t="shared" si="1"/>
        <v>0</v>
      </c>
      <c r="J25" s="92"/>
      <c r="K25" s="92"/>
      <c r="L25" s="3">
        <f t="shared" si="2"/>
        <v>0</v>
      </c>
    </row>
    <row r="26" spans="1:12" ht="15.95" customHeight="1">
      <c r="A26" s="35">
        <v>18</v>
      </c>
      <c r="B26" s="39"/>
      <c r="C26" s="96" t="s">
        <v>306</v>
      </c>
      <c r="D26" s="92"/>
      <c r="E26" s="92"/>
      <c r="F26" s="104">
        <f t="shared" si="0"/>
        <v>0</v>
      </c>
      <c r="G26" s="92"/>
      <c r="H26" s="92"/>
      <c r="I26" s="3">
        <f t="shared" si="1"/>
        <v>0</v>
      </c>
      <c r="J26" s="92"/>
      <c r="K26" s="92"/>
      <c r="L26" s="3">
        <f t="shared" si="2"/>
        <v>0</v>
      </c>
    </row>
    <row r="27" spans="1:12" ht="15.75" customHeight="1">
      <c r="A27" s="115">
        <v>19</v>
      </c>
      <c r="B27" s="39"/>
      <c r="C27" s="96" t="s">
        <v>28</v>
      </c>
      <c r="D27" s="92"/>
      <c r="E27" s="92"/>
      <c r="F27" s="104">
        <f t="shared" si="0"/>
        <v>0</v>
      </c>
      <c r="G27" s="92"/>
      <c r="H27" s="92"/>
      <c r="I27" s="3">
        <f t="shared" si="1"/>
        <v>0</v>
      </c>
      <c r="J27" s="92"/>
      <c r="K27" s="92"/>
      <c r="L27" s="3">
        <f t="shared" si="2"/>
        <v>0</v>
      </c>
    </row>
    <row r="28" spans="1:12" ht="15.75" customHeight="1">
      <c r="A28" s="35">
        <v>20</v>
      </c>
      <c r="B28" s="95" t="s">
        <v>320</v>
      </c>
      <c r="C28" s="96" t="s">
        <v>173</v>
      </c>
      <c r="D28" s="98">
        <f>+D9+D10+D11+D19+D20</f>
        <v>0</v>
      </c>
      <c r="E28" s="98">
        <f>+E9+E10+E11+E19+E20</f>
        <v>0</v>
      </c>
      <c r="F28" s="104">
        <f t="shared" si="0"/>
        <v>0</v>
      </c>
      <c r="G28" s="98">
        <f>+G9+G10+G11+G19+G20</f>
        <v>0</v>
      </c>
      <c r="H28" s="98">
        <f>+H9+H10+H11+H19+H20</f>
        <v>0</v>
      </c>
      <c r="I28" s="3">
        <f t="shared" si="1"/>
        <v>0</v>
      </c>
      <c r="J28" s="98">
        <f>+J9+J10+J11+J19+J20</f>
        <v>0</v>
      </c>
      <c r="K28" s="98">
        <f>+K9+K10+K11+K19+K20</f>
        <v>0</v>
      </c>
      <c r="L28" s="3">
        <f t="shared" si="2"/>
        <v>0</v>
      </c>
    </row>
    <row r="29" spans="1:12" ht="15.75" customHeight="1">
      <c r="A29" s="115">
        <v>21</v>
      </c>
      <c r="B29" s="114" t="s">
        <v>163</v>
      </c>
      <c r="C29" s="50" t="s">
        <v>387</v>
      </c>
      <c r="D29" s="92"/>
      <c r="E29" s="92"/>
      <c r="F29" s="104">
        <f t="shared" si="0"/>
        <v>0</v>
      </c>
      <c r="G29" s="92"/>
      <c r="H29" s="92"/>
      <c r="I29" s="3">
        <f t="shared" si="1"/>
        <v>0</v>
      </c>
      <c r="J29" s="92"/>
      <c r="K29" s="92"/>
      <c r="L29" s="3">
        <f t="shared" si="2"/>
        <v>0</v>
      </c>
    </row>
    <row r="30" spans="1:12" ht="15.75" customHeight="1">
      <c r="A30" s="35">
        <v>22</v>
      </c>
      <c r="B30" s="93" t="s">
        <v>164</v>
      </c>
      <c r="C30" s="50" t="s">
        <v>384</v>
      </c>
      <c r="D30" s="92"/>
      <c r="E30" s="92"/>
      <c r="F30" s="104">
        <f t="shared" si="0"/>
        <v>0</v>
      </c>
      <c r="G30" s="92"/>
      <c r="H30" s="92"/>
      <c r="I30" s="3">
        <f t="shared" si="1"/>
        <v>0</v>
      </c>
      <c r="J30" s="92"/>
      <c r="K30" s="92"/>
      <c r="L30" s="3">
        <f t="shared" si="2"/>
        <v>0</v>
      </c>
    </row>
    <row r="31" spans="1:12" ht="15.75" customHeight="1">
      <c r="A31" s="115">
        <v>23</v>
      </c>
      <c r="B31" s="114" t="s">
        <v>165</v>
      </c>
      <c r="C31" s="50" t="s">
        <v>375</v>
      </c>
      <c r="D31" s="92"/>
      <c r="E31" s="92"/>
      <c r="F31" s="104">
        <f t="shared" si="0"/>
        <v>0</v>
      </c>
      <c r="G31" s="92"/>
      <c r="H31" s="92"/>
      <c r="I31" s="3">
        <f t="shared" si="1"/>
        <v>0</v>
      </c>
      <c r="J31" s="92"/>
      <c r="K31" s="92"/>
      <c r="L31" s="3">
        <f t="shared" si="2"/>
        <v>0</v>
      </c>
    </row>
    <row r="32" spans="1:12" ht="15.95" customHeight="1">
      <c r="A32" s="35">
        <v>24</v>
      </c>
      <c r="B32" s="93" t="s">
        <v>166</v>
      </c>
      <c r="C32" s="50" t="s">
        <v>376</v>
      </c>
      <c r="D32" s="92"/>
      <c r="E32" s="92"/>
      <c r="F32" s="104">
        <f t="shared" si="0"/>
        <v>0</v>
      </c>
      <c r="G32" s="92"/>
      <c r="H32" s="92"/>
      <c r="I32" s="3">
        <f t="shared" si="1"/>
        <v>0</v>
      </c>
      <c r="J32" s="92"/>
      <c r="K32" s="92"/>
      <c r="L32" s="3">
        <f t="shared" si="2"/>
        <v>0</v>
      </c>
    </row>
    <row r="33" spans="1:12" ht="15.95" customHeight="1">
      <c r="A33" s="115">
        <v>25</v>
      </c>
      <c r="B33" s="93"/>
      <c r="C33" s="136" t="s">
        <v>314</v>
      </c>
      <c r="D33" s="92"/>
      <c r="E33" s="92"/>
      <c r="F33" s="104">
        <f t="shared" si="0"/>
        <v>0</v>
      </c>
      <c r="G33" s="92"/>
      <c r="H33" s="92"/>
      <c r="I33" s="3">
        <f t="shared" si="1"/>
        <v>0</v>
      </c>
      <c r="J33" s="92"/>
      <c r="K33" s="92"/>
      <c r="L33" s="3">
        <f t="shared" si="2"/>
        <v>0</v>
      </c>
    </row>
    <row r="34" spans="1:12" ht="15.95" customHeight="1">
      <c r="A34" s="35">
        <v>26</v>
      </c>
      <c r="B34" s="114" t="s">
        <v>167</v>
      </c>
      <c r="C34" s="44" t="s">
        <v>389</v>
      </c>
      <c r="D34" s="92"/>
      <c r="E34" s="92"/>
      <c r="F34" s="104">
        <f t="shared" si="0"/>
        <v>0</v>
      </c>
      <c r="G34" s="92"/>
      <c r="H34" s="92"/>
      <c r="I34" s="3">
        <f t="shared" si="1"/>
        <v>0</v>
      </c>
      <c r="J34" s="92"/>
      <c r="K34" s="92"/>
      <c r="L34" s="3">
        <f t="shared" si="2"/>
        <v>0</v>
      </c>
    </row>
    <row r="35" spans="1:12" ht="15.95" customHeight="1">
      <c r="A35" s="115">
        <v>27</v>
      </c>
      <c r="B35" s="93" t="s">
        <v>168</v>
      </c>
      <c r="C35" s="44" t="s">
        <v>378</v>
      </c>
      <c r="D35" s="92"/>
      <c r="E35" s="92"/>
      <c r="F35" s="104">
        <f t="shared" si="0"/>
        <v>0</v>
      </c>
      <c r="G35" s="92"/>
      <c r="H35" s="92"/>
      <c r="I35" s="3">
        <f t="shared" si="1"/>
        <v>0</v>
      </c>
      <c r="J35" s="92"/>
      <c r="K35" s="92"/>
      <c r="L35" s="3">
        <f t="shared" si="2"/>
        <v>0</v>
      </c>
    </row>
    <row r="36" spans="1:12" ht="15.95" customHeight="1">
      <c r="A36" s="35">
        <v>28</v>
      </c>
      <c r="B36" s="36" t="s">
        <v>325</v>
      </c>
      <c r="C36" s="51" t="s">
        <v>170</v>
      </c>
      <c r="D36" s="99">
        <f>+SUM(D29:D32)+D34+D35</f>
        <v>0</v>
      </c>
      <c r="E36" s="99">
        <f>+SUM(E29:E32)+E34+E35</f>
        <v>0</v>
      </c>
      <c r="F36" s="104">
        <f t="shared" si="0"/>
        <v>0</v>
      </c>
      <c r="G36" s="99">
        <f>+SUM(G29:G32)+G34+G35</f>
        <v>0</v>
      </c>
      <c r="H36" s="99">
        <f>+SUM(H29:H32)+H34+H35</f>
        <v>0</v>
      </c>
      <c r="I36" s="3">
        <f t="shared" si="1"/>
        <v>0</v>
      </c>
      <c r="J36" s="99">
        <f>+SUM(J29:J32)+J34+J35</f>
        <v>0</v>
      </c>
      <c r="K36" s="99">
        <f>+SUM(K29:K32)+K34+K35</f>
        <v>0</v>
      </c>
      <c r="L36" s="3">
        <f t="shared" si="2"/>
        <v>0</v>
      </c>
    </row>
    <row r="37" spans="1:12" ht="15.95" customHeight="1">
      <c r="A37" s="115">
        <v>29</v>
      </c>
      <c r="B37" s="36" t="s">
        <v>328</v>
      </c>
      <c r="C37" s="43" t="s">
        <v>169</v>
      </c>
      <c r="D37" s="99">
        <f>+D28-D36</f>
        <v>0</v>
      </c>
      <c r="E37" s="99">
        <f>+E28-E36</f>
        <v>0</v>
      </c>
      <c r="F37" s="104">
        <f t="shared" si="0"/>
        <v>0</v>
      </c>
      <c r="G37" s="99">
        <f>+G28-G36</f>
        <v>0</v>
      </c>
      <c r="H37" s="99">
        <f>+H28-H36</f>
        <v>0</v>
      </c>
      <c r="I37" s="3">
        <f t="shared" si="1"/>
        <v>0</v>
      </c>
      <c r="J37" s="99">
        <f>+J28-J36</f>
        <v>0</v>
      </c>
      <c r="K37" s="99">
        <f>+K28-K36</f>
        <v>0</v>
      </c>
      <c r="L37" s="3">
        <f t="shared" si="2"/>
        <v>0</v>
      </c>
    </row>
    <row r="38" spans="1:12" ht="15.95" customHeight="1">
      <c r="A38" s="35">
        <v>30</v>
      </c>
      <c r="B38" s="120" t="s">
        <v>330</v>
      </c>
      <c r="C38" s="43" t="s">
        <v>379</v>
      </c>
      <c r="D38" s="92"/>
      <c r="E38" s="92"/>
      <c r="F38" s="104">
        <f t="shared" si="0"/>
        <v>0</v>
      </c>
      <c r="G38" s="92"/>
      <c r="H38" s="92"/>
      <c r="I38" s="3">
        <f t="shared" si="1"/>
        <v>0</v>
      </c>
      <c r="J38" s="92"/>
      <c r="K38" s="92"/>
      <c r="L38" s="3">
        <f t="shared" si="2"/>
        <v>0</v>
      </c>
    </row>
    <row r="39" spans="1:12" ht="15.95" customHeight="1">
      <c r="A39" s="115">
        <v>31</v>
      </c>
      <c r="B39" s="117" t="s">
        <v>334</v>
      </c>
      <c r="C39" s="51" t="s">
        <v>311</v>
      </c>
      <c r="D39" s="118">
        <f>+D37-D38</f>
        <v>0</v>
      </c>
      <c r="E39" s="118">
        <f>+E37-E38</f>
        <v>0</v>
      </c>
      <c r="F39" s="104">
        <f t="shared" si="0"/>
        <v>0</v>
      </c>
      <c r="G39" s="118">
        <f>+G37-G38</f>
        <v>0</v>
      </c>
      <c r="H39" s="118">
        <f>+H37-H38</f>
        <v>0</v>
      </c>
      <c r="I39" s="3">
        <f t="shared" si="1"/>
        <v>0</v>
      </c>
      <c r="J39" s="118">
        <f>+J37-J38</f>
        <v>0</v>
      </c>
      <c r="K39" s="118">
        <f>+K37-K38</f>
        <v>0</v>
      </c>
      <c r="L39" s="3">
        <f t="shared" si="2"/>
        <v>0</v>
      </c>
    </row>
    <row r="41" spans="1:12" ht="15.95" customHeight="1">
      <c r="A41" s="40" t="s">
        <v>364</v>
      </c>
      <c r="B41" s="54"/>
      <c r="C41" s="27" t="str">
        <f ca="1">+'Beviteli oldal'!$B$13</f>
        <v>2012. február 05.</v>
      </c>
    </row>
    <row r="42" spans="1:12" ht="15.95" customHeight="1">
      <c r="A42" s="90"/>
      <c r="B42" s="90"/>
      <c r="C42" s="90"/>
      <c r="D42" s="42" t="s">
        <v>365</v>
      </c>
      <c r="E42" s="90"/>
      <c r="F42" s="90"/>
      <c r="G42" s="90"/>
      <c r="H42" s="90"/>
      <c r="I42" s="90"/>
      <c r="J42" s="90"/>
      <c r="K42" s="8" t="s">
        <v>148</v>
      </c>
      <c r="L42" s="90"/>
    </row>
    <row r="45" spans="1:12" ht="15.95" customHeight="1">
      <c r="B45" s="34"/>
    </row>
    <row r="48" spans="1:12" ht="15.95" customHeight="1">
      <c r="B48" s="34"/>
    </row>
    <row r="51" spans="2:2" ht="15.95" customHeight="1">
      <c r="B51" s="34"/>
    </row>
    <row r="70" spans="2:2" ht="15.95" customHeight="1">
      <c r="B70" s="34"/>
    </row>
    <row r="75" spans="2:2" ht="15.95" customHeight="1">
      <c r="B75"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31496062992125984" right="0.31496062992125984" top="0.39370078740157483" bottom="0.39370078740157483" header="0.39370078740157483" footer="0.39370078740157483"/>
  <pageSetup paperSize="9" scale="82"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codeName="Munka51"/>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3.75" customHeight="1">
      <c r="A19" s="16"/>
      <c r="C19" s="66" t="s">
        <v>128</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143</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sheetPr codeName="Munka21"/>
  <dimension ref="A1:M44"/>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37.5">
      <c r="A1" s="122" t="s">
        <v>232</v>
      </c>
      <c r="B1" s="16"/>
      <c r="C1" s="16"/>
      <c r="D1" s="16"/>
      <c r="E1" s="16"/>
      <c r="F1" s="2"/>
      <c r="G1" s="2"/>
      <c r="H1" s="2"/>
      <c r="I1" s="2"/>
      <c r="J1" s="2"/>
      <c r="K1" s="2"/>
      <c r="L1" s="2"/>
      <c r="M1" s="2"/>
    </row>
    <row r="2" spans="1:13" ht="15.75">
      <c r="A2" s="154"/>
      <c r="B2" s="16"/>
      <c r="D2" s="15"/>
      <c r="E2" s="15"/>
    </row>
    <row r="3" spans="1:13" ht="31.5">
      <c r="A3" s="83" t="s">
        <v>31</v>
      </c>
      <c r="B3" s="16"/>
      <c r="D3" s="15"/>
      <c r="E3" s="15"/>
    </row>
    <row r="4" spans="1:13" ht="15.75">
      <c r="A4" s="83"/>
      <c r="B4" s="68"/>
      <c r="D4" s="17"/>
      <c r="E4" s="15"/>
    </row>
    <row r="5" spans="1:13" ht="15.75">
      <c r="A5" s="80" t="s">
        <v>226</v>
      </c>
      <c r="B5" s="16"/>
      <c r="C5" s="15"/>
      <c r="D5" s="15"/>
      <c r="E5" s="15"/>
    </row>
    <row r="6" spans="1:13" ht="15.75">
      <c r="A6" s="80"/>
      <c r="B6" s="69"/>
      <c r="C6" s="15"/>
      <c r="D6" s="15"/>
      <c r="E6" s="15"/>
    </row>
    <row r="7" spans="1:13" ht="15.75" customHeight="1">
      <c r="A7" s="80"/>
      <c r="B7" s="69"/>
      <c r="C7" s="15"/>
      <c r="D7" s="15"/>
      <c r="E7" s="15"/>
    </row>
    <row r="8" spans="1:13" ht="15.75">
      <c r="A8" s="80"/>
      <c r="B8" s="15"/>
      <c r="C8" s="15"/>
      <c r="D8" s="15"/>
      <c r="E8" s="15"/>
    </row>
    <row r="9" spans="1:13" ht="15.75" customHeight="1">
      <c r="A9" s="80"/>
      <c r="B9" s="15"/>
      <c r="C9" s="15"/>
      <c r="D9" s="15"/>
      <c r="E9" s="15"/>
    </row>
    <row r="10" spans="1:13" ht="15.75">
      <c r="A10" s="80"/>
      <c r="D10" s="15"/>
      <c r="E10" s="15"/>
    </row>
    <row r="11" spans="1:13" ht="15.75" customHeight="1">
      <c r="A11" s="81"/>
      <c r="B11" s="15"/>
      <c r="C11" s="15"/>
      <c r="D11" s="15"/>
      <c r="E11" s="15"/>
    </row>
    <row r="12" spans="1:13" ht="15.75">
      <c r="A12" s="81"/>
      <c r="B12" s="15"/>
      <c r="C12" s="15"/>
      <c r="D12" s="15"/>
      <c r="E12" s="15"/>
    </row>
    <row r="13" spans="1:13" ht="15.75">
      <c r="A13" s="81"/>
      <c r="B13" s="15"/>
      <c r="C13" s="15"/>
      <c r="D13" s="15"/>
      <c r="E13" s="15"/>
    </row>
    <row r="14" spans="1:13" ht="15.75">
      <c r="A14" s="81"/>
      <c r="B14" s="15"/>
      <c r="C14" s="15"/>
      <c r="D14" s="15"/>
      <c r="E14" s="15"/>
    </row>
    <row r="15" spans="1:13" ht="15.75">
      <c r="A15" s="81"/>
      <c r="B15" s="15"/>
      <c r="C15" s="15"/>
      <c r="D15" s="15"/>
      <c r="E15" s="15"/>
    </row>
    <row r="16" spans="1:13" ht="15.75">
      <c r="A16" s="81"/>
      <c r="B16" s="15"/>
      <c r="C16" s="15"/>
      <c r="D16" s="15"/>
      <c r="E16" s="15"/>
    </row>
    <row r="17" spans="1:5" ht="15.75">
      <c r="A17" s="80"/>
      <c r="B17" s="15"/>
      <c r="C17" s="15"/>
      <c r="D17" s="15"/>
      <c r="E17" s="15"/>
    </row>
    <row r="18" spans="1:5" ht="15.75">
      <c r="A18" s="83"/>
      <c r="B18" s="15"/>
      <c r="C18" s="15"/>
      <c r="D18" s="15"/>
      <c r="E18" s="15"/>
    </row>
    <row r="19" spans="1:5" ht="15.75" customHeight="1">
      <c r="A19" s="83"/>
      <c r="B19" s="15"/>
      <c r="C19" s="15"/>
      <c r="D19" s="15"/>
      <c r="E19" s="15"/>
    </row>
    <row r="20" spans="1:5" ht="15.75">
      <c r="A20" s="83"/>
      <c r="B20" s="15"/>
      <c r="C20" s="15"/>
      <c r="D20" s="15"/>
      <c r="E20" s="15"/>
    </row>
    <row r="21" spans="1:5" ht="15.75">
      <c r="A21" s="80"/>
      <c r="B21" s="15"/>
      <c r="C21" s="15"/>
      <c r="D21" s="15"/>
      <c r="E21" s="15"/>
    </row>
    <row r="22" spans="1:5" ht="15.75">
      <c r="A22" s="80"/>
      <c r="B22" s="15"/>
      <c r="C22" s="15"/>
      <c r="D22" s="15"/>
      <c r="E22" s="15"/>
    </row>
    <row r="23" spans="1:5" ht="15.75">
      <c r="A23" s="83"/>
      <c r="B23" s="15"/>
      <c r="C23" s="15"/>
      <c r="D23" s="15"/>
      <c r="E23" s="15"/>
    </row>
    <row r="24" spans="1:5" ht="15.75">
      <c r="A24" s="83"/>
      <c r="B24" s="15"/>
      <c r="C24" s="15"/>
      <c r="D24" s="15"/>
      <c r="E24" s="15"/>
    </row>
    <row r="25" spans="1:5" ht="15.75">
      <c r="A25" s="83"/>
      <c r="B25" s="15"/>
      <c r="C25" s="15"/>
      <c r="D25" s="15"/>
    </row>
    <row r="26" spans="1:5" ht="15.75" customHeight="1">
      <c r="A26" s="80"/>
      <c r="B26" s="15"/>
      <c r="C26" s="15"/>
      <c r="D26" s="15"/>
      <c r="E26" s="15"/>
    </row>
    <row r="27" spans="1:5" ht="15.75">
      <c r="A27" s="80"/>
      <c r="B27" s="15"/>
      <c r="C27" s="15"/>
      <c r="D27" s="15"/>
      <c r="E27" s="15"/>
    </row>
    <row r="28" spans="1:5" ht="15.75" customHeight="1">
      <c r="A28" s="80"/>
      <c r="B28" s="15"/>
      <c r="C28" s="15"/>
      <c r="D28" s="15"/>
      <c r="E28" s="15"/>
    </row>
    <row r="29" spans="1:5" ht="15.75">
      <c r="A29" s="80"/>
      <c r="B29" s="15"/>
      <c r="C29" s="15"/>
      <c r="D29" s="15"/>
      <c r="E29" s="15"/>
    </row>
    <row r="30" spans="1:5" ht="15.75" customHeight="1">
      <c r="A30" s="15"/>
      <c r="B30" s="15"/>
      <c r="C30" s="15"/>
      <c r="D30" s="15"/>
      <c r="E30" s="15"/>
    </row>
    <row r="31" spans="1:5" ht="15.75" customHeight="1">
      <c r="A31" s="19"/>
      <c r="B31" s="15"/>
      <c r="C31" s="15"/>
      <c r="D31" s="15"/>
      <c r="E31" s="15"/>
    </row>
    <row r="32" spans="1:5" ht="15.75" customHeight="1">
      <c r="A32" s="24"/>
      <c r="B32" s="15"/>
      <c r="C32" s="15"/>
      <c r="D32" s="15"/>
      <c r="E32" s="15"/>
    </row>
    <row r="33" spans="1:5" ht="15.75" customHeight="1">
      <c r="A33" s="24"/>
      <c r="B33" s="15"/>
      <c r="C33" s="15"/>
      <c r="D33" s="15"/>
      <c r="E33" s="15"/>
    </row>
    <row r="34" spans="1:5" ht="15.75" customHeight="1">
      <c r="A34" s="24"/>
      <c r="B34" s="15"/>
      <c r="D34" s="15"/>
      <c r="E34" s="15"/>
    </row>
    <row r="35" spans="1:5" ht="15.75" customHeight="1">
      <c r="A35" s="24"/>
    </row>
    <row r="36" spans="1:5" ht="15.75" customHeight="1">
      <c r="A36" s="24"/>
    </row>
    <row r="37" spans="1:5" ht="15.75" customHeight="1">
      <c r="A37" s="24"/>
    </row>
    <row r="38" spans="1:5" ht="15.75" customHeight="1"/>
    <row r="39" spans="1:5" ht="15.75" customHeight="1">
      <c r="A39" s="18"/>
    </row>
    <row r="40" spans="1:5" ht="15.75" customHeight="1"/>
    <row r="41" spans="1:5" ht="15.75" customHeight="1"/>
    <row r="42" spans="1:5" ht="15.75" customHeight="1"/>
    <row r="43" spans="1:5" ht="15.75" customHeight="1"/>
    <row r="44" spans="1:5" ht="15.75" customHeight="1"/>
  </sheetData>
  <sheetProtection sheet="1" objects="1" scenarios="1"/>
  <phoneticPr fontId="0" type="noConversion"/>
  <pageMargins left="1" right="1" top="0.82" bottom="0.74" header="0.5" footer="0.5"/>
  <pageSetup orientation="portrait" r:id="rId1"/>
  <headerFooter alignWithMargins="0"/>
  <legacyDrawing r:id="rId2"/>
  <oleObjects>
    <oleObject progId="MS_ClipArt_Gallery.5" shapeId="32769" r:id="rId3"/>
  </oleObjects>
</worksheet>
</file>

<file path=xl/worksheets/sheet41.xml><?xml version="1.0" encoding="utf-8"?>
<worksheet xmlns="http://schemas.openxmlformats.org/spreadsheetml/2006/main" xmlns:r="http://schemas.openxmlformats.org/officeDocument/2006/relationships">
  <sheetPr codeName="Munka61"/>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4.285156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7" ht="15.75" customHeight="1">
      <c r="A17" s="16"/>
      <c r="C17" s="57"/>
      <c r="D17" s="15"/>
      <c r="E17" s="15"/>
    </row>
    <row r="18" spans="1:7" ht="15.75" customHeight="1">
      <c r="A18" s="16"/>
      <c r="C18" s="57"/>
      <c r="D18" s="15"/>
      <c r="E18" s="15"/>
    </row>
    <row r="19" spans="1:7" ht="60" customHeight="1">
      <c r="A19" s="177" t="s">
        <v>138</v>
      </c>
      <c r="B19" s="177"/>
      <c r="C19" s="177"/>
      <c r="D19" s="177"/>
      <c r="E19" s="177"/>
      <c r="F19" s="123"/>
      <c r="G19" s="123"/>
    </row>
    <row r="20" spans="1:7" ht="15.75" customHeight="1">
      <c r="A20" s="16"/>
      <c r="C20" s="16"/>
      <c r="D20" s="15"/>
      <c r="E20" s="15"/>
    </row>
    <row r="21" spans="1:7" ht="21.75" customHeight="1">
      <c r="A21" s="16"/>
      <c r="C21" s="89" t="str">
        <f ca="1">'Beviteli oldal'!$B$15</f>
        <v>2011.</v>
      </c>
      <c r="D21" s="15"/>
      <c r="E21" s="15"/>
    </row>
    <row r="22" spans="1:7" ht="15.75" customHeight="1">
      <c r="A22" s="20"/>
      <c r="D22" s="15"/>
      <c r="E22" s="15"/>
    </row>
    <row r="23" spans="1:7" ht="15.75" customHeight="1">
      <c r="A23" s="16"/>
      <c r="D23" s="15"/>
      <c r="E23" s="15"/>
    </row>
    <row r="24" spans="1:7" ht="15.75" customHeight="1">
      <c r="A24" s="16"/>
      <c r="D24" s="15"/>
      <c r="E24" s="15"/>
    </row>
    <row r="25" spans="1:7" ht="15.75" customHeight="1">
      <c r="A25" s="16"/>
      <c r="D25" s="15"/>
      <c r="E25" s="15"/>
    </row>
    <row r="26" spans="1:7" ht="15.75" customHeight="1">
      <c r="A26" s="16"/>
      <c r="B26" s="16"/>
      <c r="C26" s="16"/>
      <c r="D26" s="15"/>
      <c r="E26" s="15"/>
    </row>
    <row r="27" spans="1:7" ht="15.75" customHeight="1">
      <c r="A27" s="16"/>
      <c r="B27" s="16"/>
      <c r="C27" s="16"/>
      <c r="D27" s="15"/>
      <c r="E27" s="15"/>
    </row>
    <row r="28" spans="1:7" ht="15.75" customHeight="1">
      <c r="A28" s="16"/>
      <c r="B28" s="16"/>
      <c r="C28" s="16"/>
      <c r="D28" s="15"/>
      <c r="E28" s="15"/>
    </row>
    <row r="29" spans="1:7" ht="15.75" customHeight="1">
      <c r="A29" s="16"/>
      <c r="B29" s="16"/>
      <c r="C29" s="16"/>
      <c r="D29" s="15"/>
      <c r="E29" s="15"/>
    </row>
    <row r="30" spans="1:7" ht="15.75" customHeight="1">
      <c r="A30" s="58" t="s">
        <v>364</v>
      </c>
      <c r="B30" s="59" t="str">
        <f ca="1">+'Beviteli oldal'!$B$13</f>
        <v>2012. február 05.</v>
      </c>
      <c r="C30" s="60"/>
      <c r="D30" s="61"/>
      <c r="E30" s="60"/>
    </row>
    <row r="31" spans="1:7" ht="15.75" customHeight="1">
      <c r="A31" s="62"/>
      <c r="B31" s="63"/>
      <c r="C31" s="61"/>
      <c r="D31" s="62"/>
      <c r="E31" s="17" t="s">
        <v>148</v>
      </c>
    </row>
    <row r="32" spans="1:7"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42.xml><?xml version="1.0" encoding="utf-8"?>
<worksheet xmlns="http://schemas.openxmlformats.org/spreadsheetml/2006/main" xmlns:r="http://schemas.openxmlformats.org/officeDocument/2006/relationships">
  <sheetPr codeName="Munka22"/>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9</v>
      </c>
      <c r="B18" s="36" t="s">
        <v>324</v>
      </c>
      <c r="C18" s="45" t="s">
        <v>395</v>
      </c>
      <c r="D18" s="91"/>
      <c r="E18" s="91"/>
      <c r="F18" s="92"/>
    </row>
    <row r="19" spans="1:6" ht="15.95" customHeight="1">
      <c r="A19" s="4">
        <v>10</v>
      </c>
      <c r="B19" s="36" t="s">
        <v>327</v>
      </c>
      <c r="C19" s="45" t="s">
        <v>355</v>
      </c>
      <c r="D19" s="91"/>
      <c r="E19" s="91"/>
      <c r="F19" s="92"/>
    </row>
    <row r="20" spans="1:6" ht="15.95" customHeight="1">
      <c r="A20" s="4">
        <v>11</v>
      </c>
      <c r="B20" s="93" t="s">
        <v>328</v>
      </c>
      <c r="C20" s="135" t="s">
        <v>329</v>
      </c>
      <c r="D20" s="91"/>
      <c r="E20" s="91"/>
      <c r="F20" s="92"/>
    </row>
    <row r="21" spans="1:6" ht="15.95" customHeight="1">
      <c r="A21" s="4">
        <v>12</v>
      </c>
      <c r="B21" s="168" t="s">
        <v>131</v>
      </c>
      <c r="C21" s="169"/>
      <c r="D21" s="5">
        <f>+D11+D15+D20</f>
        <v>0</v>
      </c>
      <c r="E21" s="5">
        <f>+E11+E15+E20</f>
        <v>0</v>
      </c>
      <c r="F21" s="5">
        <f>+F11+F15+F20</f>
        <v>0</v>
      </c>
    </row>
    <row r="22" spans="1:6" ht="15.95" customHeight="1">
      <c r="A22" s="4">
        <v>13</v>
      </c>
      <c r="B22" s="39" t="s">
        <v>330</v>
      </c>
      <c r="C22" s="112" t="s">
        <v>331</v>
      </c>
      <c r="D22" s="5">
        <f>+SUM(D23:D28)</f>
        <v>0</v>
      </c>
      <c r="E22" s="5">
        <f>+SUM(E23:E28)</f>
        <v>0</v>
      </c>
      <c r="F22" s="5">
        <f>+SUM(F23:F28)</f>
        <v>0</v>
      </c>
    </row>
    <row r="23" spans="1:6" ht="15.95" customHeight="1">
      <c r="A23" s="4">
        <v>14</v>
      </c>
      <c r="B23" s="36" t="s">
        <v>322</v>
      </c>
      <c r="C23" s="45" t="s">
        <v>194</v>
      </c>
      <c r="D23" s="91"/>
      <c r="E23" s="91"/>
      <c r="F23" s="92"/>
    </row>
    <row r="24" spans="1:6" ht="15.95" customHeight="1">
      <c r="A24" s="4">
        <v>15</v>
      </c>
      <c r="B24" s="36" t="s">
        <v>323</v>
      </c>
      <c r="C24" s="45" t="s">
        <v>42</v>
      </c>
      <c r="D24" s="91"/>
      <c r="E24" s="91"/>
      <c r="F24" s="92"/>
    </row>
    <row r="25" spans="1:6" ht="15.95" customHeight="1">
      <c r="A25" s="4">
        <v>16</v>
      </c>
      <c r="B25" s="36" t="s">
        <v>324</v>
      </c>
      <c r="C25" s="45" t="s">
        <v>353</v>
      </c>
      <c r="D25" s="91"/>
      <c r="E25" s="91"/>
      <c r="F25" s="92"/>
    </row>
    <row r="26" spans="1:6" ht="15.95" customHeight="1">
      <c r="A26" s="4">
        <v>17</v>
      </c>
      <c r="B26" s="36" t="s">
        <v>327</v>
      </c>
      <c r="C26" s="45" t="s">
        <v>354</v>
      </c>
      <c r="D26" s="91"/>
      <c r="E26" s="91"/>
      <c r="F26" s="92"/>
    </row>
    <row r="27" spans="1:6" ht="31.5" customHeight="1">
      <c r="A27" s="38">
        <v>18</v>
      </c>
      <c r="B27" s="38" t="s">
        <v>332</v>
      </c>
      <c r="C27" s="46" t="s">
        <v>273</v>
      </c>
      <c r="D27" s="91"/>
      <c r="E27" s="91"/>
      <c r="F27" s="92"/>
    </row>
    <row r="28" spans="1:6" ht="15.95" customHeight="1">
      <c r="A28" s="4">
        <v>19</v>
      </c>
      <c r="B28" s="28" t="s">
        <v>333</v>
      </c>
      <c r="C28" s="49" t="s">
        <v>44</v>
      </c>
      <c r="D28" s="91"/>
      <c r="E28" s="91"/>
      <c r="F28" s="92"/>
    </row>
    <row r="29" spans="1:6" ht="15.95" customHeight="1">
      <c r="A29" s="4">
        <v>20</v>
      </c>
      <c r="B29" s="39" t="s">
        <v>334</v>
      </c>
      <c r="C29" s="50" t="s">
        <v>335</v>
      </c>
      <c r="D29" s="91"/>
      <c r="E29" s="91"/>
      <c r="F29" s="92"/>
    </row>
    <row r="30" spans="1:6" ht="15.95" customHeight="1">
      <c r="A30" s="4">
        <v>21</v>
      </c>
      <c r="B30" s="39" t="s">
        <v>336</v>
      </c>
      <c r="C30" s="50" t="s">
        <v>337</v>
      </c>
      <c r="D30" s="5">
        <f>+SUM(D31:D33)</f>
        <v>0</v>
      </c>
      <c r="E30" s="5">
        <f>+SUM(E31:E33)</f>
        <v>0</v>
      </c>
      <c r="F30" s="5">
        <f>+SUM(F31:F33)</f>
        <v>0</v>
      </c>
    </row>
    <row r="31" spans="1:6" ht="15.95" customHeight="1">
      <c r="A31" s="4">
        <v>22</v>
      </c>
      <c r="B31" s="36" t="s">
        <v>322</v>
      </c>
      <c r="C31" s="136" t="s">
        <v>351</v>
      </c>
      <c r="D31" s="101"/>
      <c r="E31" s="101"/>
      <c r="F31" s="101"/>
    </row>
    <row r="32" spans="1:6" ht="15.95" customHeight="1">
      <c r="A32" s="4">
        <v>23</v>
      </c>
      <c r="B32" s="36" t="s">
        <v>323</v>
      </c>
      <c r="C32" s="52" t="s">
        <v>369</v>
      </c>
      <c r="D32" s="91"/>
      <c r="E32" s="91"/>
      <c r="F32" s="92"/>
    </row>
    <row r="33" spans="1:6" ht="15.75" customHeight="1">
      <c r="A33" s="4">
        <v>24</v>
      </c>
      <c r="B33" s="36" t="s">
        <v>324</v>
      </c>
      <c r="C33" s="52" t="s">
        <v>350</v>
      </c>
      <c r="D33" s="91"/>
      <c r="E33" s="91"/>
      <c r="F33" s="92"/>
    </row>
    <row r="34" spans="1:6" ht="15.75" customHeight="1">
      <c r="A34" s="4">
        <v>25</v>
      </c>
      <c r="B34" s="137" t="s">
        <v>338</v>
      </c>
      <c r="C34" s="135" t="s">
        <v>339</v>
      </c>
      <c r="D34" s="91"/>
      <c r="E34" s="91"/>
      <c r="F34" s="92"/>
    </row>
    <row r="35" spans="1:6" ht="15.95" customHeight="1">
      <c r="A35" s="4">
        <v>26</v>
      </c>
      <c r="B35" s="168" t="s">
        <v>132</v>
      </c>
      <c r="C35" s="169" t="s">
        <v>340</v>
      </c>
      <c r="D35" s="5">
        <f>+D22+D29+D30+D34</f>
        <v>0</v>
      </c>
      <c r="E35" s="5">
        <f>+E22+E29+E30+E34</f>
        <v>0</v>
      </c>
      <c r="F35" s="5">
        <f>+F22+F29+F30+F34</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148</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1:C21"/>
    <mergeCell ref="B35:C35"/>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43.xml><?xml version="1.0" encoding="utf-8"?>
<worksheet xmlns="http://schemas.openxmlformats.org/spreadsheetml/2006/main" xmlns:r="http://schemas.openxmlformats.org/officeDocument/2006/relationships">
  <sheetPr codeName="Munka1122"/>
  <dimension ref="A1:F136"/>
  <sheetViews>
    <sheetView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6" width="8.5703125" style="6" customWidth="1"/>
    <col min="7" max="16384" width="9.28515625" style="6"/>
  </cols>
  <sheetData>
    <row r="1" spans="1:6" ht="15.95" customHeight="1">
      <c r="C1" s="29" t="str">
        <f ca="1">'Beviteli oldal'!$B$7</f>
        <v>18025541-9319-521-18</v>
      </c>
      <c r="F1" s="6" t="s">
        <v>295</v>
      </c>
    </row>
    <row r="2" spans="1:6" ht="15.95" customHeight="1">
      <c r="C2" s="64" t="s">
        <v>40</v>
      </c>
    </row>
    <row r="3" spans="1:6" ht="15.95" customHeight="1">
      <c r="E3" s="116" t="str">
        <f ca="1">+'Beviteli oldal'!$B$15</f>
        <v>2011.</v>
      </c>
      <c r="F3" s="111" t="s">
        <v>129</v>
      </c>
    </row>
    <row r="4" spans="1:6" ht="15.95" customHeight="1">
      <c r="A4" s="30" t="s">
        <v>157</v>
      </c>
    </row>
    <row r="5" spans="1:6" ht="15" customHeight="1">
      <c r="A5" s="29"/>
      <c r="C5" s="79"/>
      <c r="D5" s="10"/>
      <c r="E5" s="10"/>
      <c r="F5" s="11" t="s">
        <v>344</v>
      </c>
    </row>
    <row r="6" spans="1:6" s="34" customFormat="1" ht="60" customHeight="1">
      <c r="A6" s="105" t="s">
        <v>358</v>
      </c>
      <c r="B6" s="107"/>
      <c r="C6" s="108" t="s">
        <v>343</v>
      </c>
      <c r="D6" s="12" t="s">
        <v>341</v>
      </c>
      <c r="E6" s="13" t="s">
        <v>155</v>
      </c>
      <c r="F6" s="12" t="s">
        <v>342</v>
      </c>
    </row>
    <row r="7" spans="1:6" s="28" customFormat="1" ht="15.95" customHeight="1">
      <c r="A7" s="31" t="s">
        <v>345</v>
      </c>
      <c r="B7" s="32"/>
      <c r="C7" s="33" t="s">
        <v>346</v>
      </c>
      <c r="D7" s="12" t="s">
        <v>347</v>
      </c>
      <c r="E7" s="13" t="s">
        <v>348</v>
      </c>
      <c r="F7" s="12" t="s">
        <v>349</v>
      </c>
    </row>
    <row r="8" spans="1:6" ht="15.75" customHeight="1">
      <c r="A8" s="35">
        <v>1</v>
      </c>
      <c r="B8" s="38" t="s">
        <v>320</v>
      </c>
      <c r="C8" s="49" t="s">
        <v>61</v>
      </c>
      <c r="D8" s="128">
        <f>+D9+SUM(D16:D18)</f>
        <v>0</v>
      </c>
      <c r="E8" s="128">
        <f>+E9+SUM(E16:E18)</f>
        <v>0</v>
      </c>
      <c r="F8" s="128">
        <f>+F9+SUM(F16:F18)</f>
        <v>0</v>
      </c>
    </row>
    <row r="9" spans="1:6" ht="15.95" customHeight="1">
      <c r="A9" s="4">
        <v>2</v>
      </c>
      <c r="B9" s="95" t="s">
        <v>158</v>
      </c>
      <c r="C9" s="96" t="s">
        <v>274</v>
      </c>
      <c r="D9" s="128">
        <f>+SUM(D10:D15)</f>
        <v>0</v>
      </c>
      <c r="E9" s="128">
        <f>+SUM(E10:E15)</f>
        <v>0</v>
      </c>
      <c r="F9" s="128">
        <f>+SUM(F10:F15)</f>
        <v>0</v>
      </c>
    </row>
    <row r="10" spans="1:6" ht="15.95" customHeight="1">
      <c r="A10" s="35">
        <v>3</v>
      </c>
      <c r="B10" s="95"/>
      <c r="C10" s="96" t="s">
        <v>275</v>
      </c>
      <c r="D10" s="91"/>
      <c r="E10" s="91"/>
      <c r="F10" s="91"/>
    </row>
    <row r="11" spans="1:6" ht="15.95" customHeight="1">
      <c r="A11" s="4">
        <v>4</v>
      </c>
      <c r="B11" s="95"/>
      <c r="C11" s="96" t="s">
        <v>276</v>
      </c>
      <c r="D11" s="91"/>
      <c r="E11" s="91"/>
      <c r="F11" s="91"/>
    </row>
    <row r="12" spans="1:6" ht="15.95" customHeight="1">
      <c r="A12" s="35">
        <v>5</v>
      </c>
      <c r="B12" s="95"/>
      <c r="C12" s="96" t="s">
        <v>277</v>
      </c>
      <c r="D12" s="91"/>
      <c r="E12" s="91"/>
      <c r="F12" s="91"/>
    </row>
    <row r="13" spans="1:6" ht="15.95" customHeight="1">
      <c r="A13" s="4">
        <v>6</v>
      </c>
      <c r="B13" s="95"/>
      <c r="C13" s="96" t="s">
        <v>278</v>
      </c>
      <c r="D13" s="91"/>
      <c r="E13" s="91"/>
      <c r="F13" s="91"/>
    </row>
    <row r="14" spans="1:6" ht="15.95" customHeight="1">
      <c r="A14" s="35">
        <v>7</v>
      </c>
      <c r="B14" s="95"/>
      <c r="C14" s="96" t="s">
        <v>279</v>
      </c>
      <c r="D14" s="91"/>
      <c r="E14" s="91"/>
      <c r="F14" s="91"/>
    </row>
    <row r="15" spans="1:6" ht="15.95" customHeight="1">
      <c r="A15" s="4">
        <v>8</v>
      </c>
      <c r="B15" s="95"/>
      <c r="C15" s="96" t="s">
        <v>29</v>
      </c>
      <c r="D15" s="91"/>
      <c r="E15" s="91"/>
      <c r="F15" s="91"/>
    </row>
    <row r="16" spans="1:6" ht="15.95" customHeight="1">
      <c r="A16" s="35">
        <v>9</v>
      </c>
      <c r="B16" s="95" t="s">
        <v>160</v>
      </c>
      <c r="C16" s="96" t="s">
        <v>280</v>
      </c>
      <c r="D16" s="91"/>
      <c r="E16" s="91"/>
      <c r="F16" s="91"/>
    </row>
    <row r="17" spans="1:6" ht="15.95" customHeight="1">
      <c r="A17" s="4">
        <v>10</v>
      </c>
      <c r="B17" s="95" t="s">
        <v>159</v>
      </c>
      <c r="C17" s="96" t="s">
        <v>281</v>
      </c>
      <c r="D17" s="91"/>
      <c r="E17" s="91"/>
      <c r="F17" s="91"/>
    </row>
    <row r="18" spans="1:6" ht="15.95" customHeight="1">
      <c r="A18" s="35">
        <v>11</v>
      </c>
      <c r="B18" s="95" t="s">
        <v>161</v>
      </c>
      <c r="C18" s="96" t="s">
        <v>283</v>
      </c>
      <c r="D18" s="91"/>
      <c r="E18" s="91"/>
      <c r="F18" s="91"/>
    </row>
    <row r="19" spans="1:6" ht="15.75" customHeight="1">
      <c r="A19" s="4">
        <v>12</v>
      </c>
      <c r="B19" s="38" t="s">
        <v>325</v>
      </c>
      <c r="C19" s="49" t="s">
        <v>313</v>
      </c>
      <c r="D19" s="91"/>
      <c r="E19" s="91"/>
      <c r="F19" s="91"/>
    </row>
    <row r="20" spans="1:6" ht="15.75" customHeight="1">
      <c r="A20" s="35">
        <v>13</v>
      </c>
      <c r="B20" s="95" t="s">
        <v>328</v>
      </c>
      <c r="C20" s="96" t="s">
        <v>312</v>
      </c>
      <c r="D20" s="128">
        <f>D8+D19</f>
        <v>0</v>
      </c>
      <c r="E20" s="128">
        <f>E8+E19</f>
        <v>0</v>
      </c>
      <c r="F20" s="128">
        <f>F8+F19</f>
        <v>0</v>
      </c>
    </row>
    <row r="21" spans="1:6" ht="15.75" customHeight="1">
      <c r="A21" s="4">
        <v>14</v>
      </c>
      <c r="B21" s="95" t="s">
        <v>330</v>
      </c>
      <c r="C21" s="139" t="s">
        <v>46</v>
      </c>
      <c r="D21" s="5">
        <f>+SUM(D22:D25)+D27+D28</f>
        <v>0</v>
      </c>
      <c r="E21" s="5">
        <f>+SUM(E22:E25)+E27+E28</f>
        <v>0</v>
      </c>
      <c r="F21" s="5">
        <f>+SUM(F22:F25)+F27+F28</f>
        <v>0</v>
      </c>
    </row>
    <row r="22" spans="1:6" ht="15.75" customHeight="1">
      <c r="A22" s="35">
        <v>15</v>
      </c>
      <c r="B22" s="38" t="s">
        <v>158</v>
      </c>
      <c r="C22" s="136" t="s">
        <v>387</v>
      </c>
      <c r="D22" s="91"/>
      <c r="E22" s="91"/>
      <c r="F22" s="91"/>
    </row>
    <row r="23" spans="1:6" ht="15.95" customHeight="1">
      <c r="A23" s="4">
        <v>16</v>
      </c>
      <c r="B23" s="95" t="s">
        <v>160</v>
      </c>
      <c r="C23" s="136" t="s">
        <v>384</v>
      </c>
      <c r="D23" s="91"/>
      <c r="E23" s="91"/>
      <c r="F23" s="91"/>
    </row>
    <row r="24" spans="1:6" ht="15.95" customHeight="1">
      <c r="A24" s="35">
        <v>17</v>
      </c>
      <c r="B24" s="38" t="s">
        <v>159</v>
      </c>
      <c r="C24" s="136" t="s">
        <v>375</v>
      </c>
      <c r="D24" s="91"/>
      <c r="E24" s="91"/>
      <c r="F24" s="91"/>
    </row>
    <row r="25" spans="1:6" ht="15.95" customHeight="1">
      <c r="A25" s="4">
        <v>18</v>
      </c>
      <c r="B25" s="95" t="s">
        <v>161</v>
      </c>
      <c r="C25" s="136" t="s">
        <v>376</v>
      </c>
      <c r="D25" s="91"/>
      <c r="E25" s="91"/>
      <c r="F25" s="91"/>
    </row>
    <row r="26" spans="1:6" ht="15.95" customHeight="1">
      <c r="A26" s="35">
        <v>19</v>
      </c>
      <c r="B26" s="95"/>
      <c r="C26" s="136" t="s">
        <v>314</v>
      </c>
      <c r="D26" s="91"/>
      <c r="E26" s="91"/>
      <c r="F26" s="91"/>
    </row>
    <row r="27" spans="1:6" ht="15.75" customHeight="1">
      <c r="A27" s="4">
        <v>20</v>
      </c>
      <c r="B27" s="95" t="s">
        <v>162</v>
      </c>
      <c r="C27" s="138" t="s">
        <v>389</v>
      </c>
      <c r="D27" s="91"/>
      <c r="E27" s="91"/>
      <c r="F27" s="91"/>
    </row>
    <row r="28" spans="1:6" ht="15.75" customHeight="1">
      <c r="A28" s="35">
        <v>21</v>
      </c>
      <c r="B28" s="124" t="s">
        <v>163</v>
      </c>
      <c r="C28" s="138" t="s">
        <v>378</v>
      </c>
      <c r="D28" s="91"/>
      <c r="E28" s="91"/>
      <c r="F28" s="91"/>
    </row>
    <row r="29" spans="1:6" ht="15.75" customHeight="1">
      <c r="A29" s="4">
        <v>22</v>
      </c>
      <c r="B29" s="38" t="s">
        <v>334</v>
      </c>
      <c r="C29" s="49" t="s">
        <v>319</v>
      </c>
      <c r="D29" s="98">
        <f>SUM(D30:D35)</f>
        <v>0</v>
      </c>
      <c r="E29" s="98">
        <f>SUM(E30:E35)</f>
        <v>0</v>
      </c>
      <c r="F29" s="98">
        <f>SUM(F30:F35)</f>
        <v>0</v>
      </c>
    </row>
    <row r="30" spans="1:6" ht="15.95" customHeight="1">
      <c r="A30" s="35">
        <v>23</v>
      </c>
      <c r="B30" s="38" t="s">
        <v>158</v>
      </c>
      <c r="C30" s="136" t="s">
        <v>387</v>
      </c>
      <c r="D30" s="91"/>
      <c r="E30" s="91"/>
      <c r="F30" s="91"/>
    </row>
    <row r="31" spans="1:6" ht="15.95" customHeight="1">
      <c r="A31" s="4">
        <v>24</v>
      </c>
      <c r="B31" s="95" t="s">
        <v>160</v>
      </c>
      <c r="C31" s="136" t="s">
        <v>384</v>
      </c>
      <c r="D31" s="91"/>
      <c r="E31" s="91"/>
      <c r="F31" s="91"/>
    </row>
    <row r="32" spans="1:6" ht="15.75" customHeight="1">
      <c r="A32" s="35">
        <v>25</v>
      </c>
      <c r="B32" s="38" t="s">
        <v>159</v>
      </c>
      <c r="C32" s="136" t="s">
        <v>375</v>
      </c>
      <c r="D32" s="91"/>
      <c r="E32" s="91"/>
      <c r="F32" s="91"/>
    </row>
    <row r="33" spans="1:6" ht="15.75" customHeight="1">
      <c r="A33" s="4">
        <v>26</v>
      </c>
      <c r="B33" s="95" t="s">
        <v>161</v>
      </c>
      <c r="C33" s="136" t="s">
        <v>376</v>
      </c>
      <c r="D33" s="91"/>
      <c r="E33" s="91"/>
      <c r="F33" s="91"/>
    </row>
    <row r="34" spans="1:6" ht="15.75" customHeight="1">
      <c r="A34" s="35">
        <v>27</v>
      </c>
      <c r="B34" s="95" t="s">
        <v>162</v>
      </c>
      <c r="C34" s="138" t="s">
        <v>389</v>
      </c>
      <c r="D34" s="91"/>
      <c r="E34" s="91"/>
      <c r="F34" s="91"/>
    </row>
    <row r="35" spans="1:6" ht="15.75" customHeight="1">
      <c r="A35" s="4">
        <v>28</v>
      </c>
      <c r="B35" s="124" t="s">
        <v>163</v>
      </c>
      <c r="C35" s="138" t="s">
        <v>378</v>
      </c>
      <c r="D35" s="91"/>
      <c r="E35" s="91"/>
      <c r="F35" s="91"/>
    </row>
    <row r="36" spans="1:6" ht="15.75" customHeight="1">
      <c r="A36" s="6"/>
      <c r="B36" s="42"/>
    </row>
    <row r="37" spans="1:6" ht="15.75" customHeight="1">
      <c r="A37" s="40" t="s">
        <v>364</v>
      </c>
      <c r="B37" s="42"/>
      <c r="C37" s="27" t="str">
        <f ca="1">+'Beviteli oldal'!$B$13</f>
        <v>2012. február 05.</v>
      </c>
    </row>
    <row r="38" spans="1:6" ht="15.75" customHeight="1">
      <c r="A38" s="40"/>
      <c r="B38" s="42"/>
      <c r="C38" s="42"/>
      <c r="F38" s="8" t="s">
        <v>148</v>
      </c>
    </row>
    <row r="39" spans="1:6" ht="15.75" customHeight="1">
      <c r="A39" s="40"/>
      <c r="B39" s="42"/>
      <c r="C39" s="42" t="s">
        <v>365</v>
      </c>
    </row>
    <row r="40" spans="1:6" ht="15.75" customHeight="1">
      <c r="C40" s="29" t="str">
        <f ca="1">'Beviteli oldal'!$B$7</f>
        <v>18025541-9319-521-18</v>
      </c>
      <c r="F40" s="6" t="s">
        <v>296</v>
      </c>
    </row>
    <row r="41" spans="1:6" ht="15.75" customHeight="1">
      <c r="C41" s="64" t="s">
        <v>40</v>
      </c>
    </row>
    <row r="42" spans="1:6" ht="15.95" customHeight="1">
      <c r="E42" s="116" t="str">
        <f ca="1">+'Beviteli oldal'!$B$15</f>
        <v>2011.</v>
      </c>
      <c r="F42" s="111" t="s">
        <v>129</v>
      </c>
    </row>
    <row r="43" spans="1:6" ht="15.95" customHeight="1">
      <c r="A43" s="30" t="s">
        <v>157</v>
      </c>
    </row>
    <row r="44" spans="1:6" ht="15.95" customHeight="1">
      <c r="A44" s="29"/>
      <c r="C44" s="79"/>
      <c r="D44" s="10"/>
      <c r="E44" s="10"/>
      <c r="F44" s="11" t="s">
        <v>344</v>
      </c>
    </row>
    <row r="45" spans="1:6" ht="59.25" customHeight="1">
      <c r="A45" s="105" t="s">
        <v>358</v>
      </c>
      <c r="B45" s="107"/>
      <c r="C45" s="108" t="s">
        <v>343</v>
      </c>
      <c r="D45" s="12" t="s">
        <v>341</v>
      </c>
      <c r="E45" s="13" t="s">
        <v>155</v>
      </c>
      <c r="F45" s="12" t="s">
        <v>342</v>
      </c>
    </row>
    <row r="46" spans="1:6" ht="15.95" customHeight="1">
      <c r="A46" s="31" t="s">
        <v>345</v>
      </c>
      <c r="B46" s="32"/>
      <c r="C46" s="33" t="s">
        <v>346</v>
      </c>
      <c r="D46" s="12" t="s">
        <v>347</v>
      </c>
      <c r="E46" s="13" t="s">
        <v>348</v>
      </c>
      <c r="F46" s="12" t="s">
        <v>349</v>
      </c>
    </row>
    <row r="47" spans="1:6" ht="15.95" customHeight="1">
      <c r="A47" s="4">
        <v>29</v>
      </c>
      <c r="B47" s="38" t="s">
        <v>336</v>
      </c>
      <c r="C47" s="46" t="s">
        <v>315</v>
      </c>
      <c r="D47" s="97">
        <f>+D21+D29</f>
        <v>0</v>
      </c>
      <c r="E47" s="97">
        <f>+E21+E29</f>
        <v>0</v>
      </c>
      <c r="F47" s="97">
        <f>+F21+F29</f>
        <v>0</v>
      </c>
    </row>
    <row r="48" spans="1:6" ht="15.75" customHeight="1">
      <c r="A48" s="4">
        <v>30</v>
      </c>
      <c r="B48" s="36" t="s">
        <v>338</v>
      </c>
      <c r="C48" s="43" t="s">
        <v>316</v>
      </c>
      <c r="D48" s="97">
        <f>+D19-D29</f>
        <v>0</v>
      </c>
      <c r="E48" s="97">
        <f>+E19-E29</f>
        <v>0</v>
      </c>
      <c r="F48" s="97">
        <f>+F19-F29</f>
        <v>0</v>
      </c>
    </row>
    <row r="49" spans="1:6" ht="15.95" customHeight="1">
      <c r="A49" s="4">
        <v>31</v>
      </c>
      <c r="B49" s="36" t="s">
        <v>368</v>
      </c>
      <c r="C49" s="43" t="s">
        <v>379</v>
      </c>
      <c r="D49" s="91"/>
      <c r="E49" s="91"/>
      <c r="F49" s="91"/>
    </row>
    <row r="50" spans="1:6" ht="15.95" customHeight="1">
      <c r="A50" s="4">
        <v>32</v>
      </c>
      <c r="B50" s="36" t="s">
        <v>322</v>
      </c>
      <c r="C50" s="51" t="s">
        <v>317</v>
      </c>
      <c r="D50" s="99">
        <f>+D48-D49</f>
        <v>0</v>
      </c>
      <c r="E50" s="99">
        <f>+E48-E49</f>
        <v>0</v>
      </c>
      <c r="F50" s="99">
        <f>+F48-F49</f>
        <v>0</v>
      </c>
    </row>
    <row r="51" spans="1:6" ht="15.75" customHeight="1">
      <c r="A51" s="4">
        <v>33</v>
      </c>
      <c r="B51" s="36" t="s">
        <v>370</v>
      </c>
      <c r="C51" s="51" t="s">
        <v>318</v>
      </c>
      <c r="D51" s="99">
        <f>+D8-D21</f>
        <v>0</v>
      </c>
      <c r="E51" s="99">
        <f>+E8-E21</f>
        <v>0</v>
      </c>
      <c r="F51" s="99">
        <f>+F8-F21</f>
        <v>0</v>
      </c>
    </row>
    <row r="52" spans="1:6" ht="15.75" customHeight="1">
      <c r="A52" s="132"/>
      <c r="B52" s="132"/>
      <c r="C52" s="133"/>
      <c r="D52" s="134"/>
      <c r="E52" s="134"/>
      <c r="F52" s="134"/>
    </row>
    <row r="53" spans="1:6" ht="15.75" customHeight="1">
      <c r="A53" s="183" t="s">
        <v>299</v>
      </c>
      <c r="B53" s="183"/>
      <c r="C53" s="183"/>
      <c r="D53" s="183"/>
      <c r="E53" s="183"/>
      <c r="F53" s="183"/>
    </row>
    <row r="54" spans="1:6" ht="15.75" customHeight="1">
      <c r="A54" s="4">
        <v>34</v>
      </c>
      <c r="B54" s="38" t="s">
        <v>320</v>
      </c>
      <c r="C54" s="179" t="s">
        <v>384</v>
      </c>
      <c r="D54" s="180"/>
      <c r="E54" s="181"/>
      <c r="F54" s="97">
        <f>+F55+F58+F59</f>
        <v>0</v>
      </c>
    </row>
    <row r="55" spans="1:6" ht="15.95" customHeight="1">
      <c r="A55" s="4">
        <v>35</v>
      </c>
      <c r="B55" s="38" t="s">
        <v>158</v>
      </c>
      <c r="C55" s="179" t="s">
        <v>372</v>
      </c>
      <c r="D55" s="180"/>
      <c r="E55" s="181"/>
      <c r="F55" s="91"/>
    </row>
    <row r="56" spans="1:6" ht="15.95" customHeight="1">
      <c r="A56" s="4">
        <v>36</v>
      </c>
      <c r="B56" s="36"/>
      <c r="C56" s="179" t="s">
        <v>301</v>
      </c>
      <c r="D56" s="180"/>
      <c r="E56" s="181"/>
      <c r="F56" s="91"/>
    </row>
    <row r="57" spans="1:6" ht="15.95" customHeight="1">
      <c r="A57" s="4">
        <v>37</v>
      </c>
      <c r="B57" s="36"/>
      <c r="C57" s="179" t="s">
        <v>302</v>
      </c>
      <c r="D57" s="180"/>
      <c r="E57" s="181"/>
      <c r="F57" s="91"/>
    </row>
    <row r="58" spans="1:6" ht="15.95" customHeight="1">
      <c r="A58" s="4">
        <v>38</v>
      </c>
      <c r="B58" s="36" t="s">
        <v>160</v>
      </c>
      <c r="C58" s="179" t="s">
        <v>373</v>
      </c>
      <c r="D58" s="180"/>
      <c r="E58" s="181"/>
      <c r="F58" s="91"/>
    </row>
    <row r="59" spans="1:6" ht="15.95" customHeight="1">
      <c r="A59" s="4">
        <v>39</v>
      </c>
      <c r="B59" s="36" t="s">
        <v>159</v>
      </c>
      <c r="C59" s="179" t="s">
        <v>374</v>
      </c>
      <c r="D59" s="180"/>
      <c r="E59" s="181"/>
      <c r="F59" s="91"/>
    </row>
    <row r="60" spans="1:6" ht="15.95" customHeight="1">
      <c r="A60" s="4">
        <v>40</v>
      </c>
      <c r="B60" s="36" t="s">
        <v>325</v>
      </c>
      <c r="C60" s="179" t="s">
        <v>47</v>
      </c>
      <c r="D60" s="180"/>
      <c r="E60" s="181"/>
      <c r="F60" s="91"/>
    </row>
    <row r="61" spans="1:6" ht="15.95" customHeight="1">
      <c r="A61" s="4">
        <v>41</v>
      </c>
      <c r="B61" s="36" t="s">
        <v>328</v>
      </c>
      <c r="C61" s="179" t="s">
        <v>305</v>
      </c>
      <c r="D61" s="180"/>
      <c r="E61" s="181"/>
      <c r="F61" s="91"/>
    </row>
    <row r="62" spans="1:6" ht="15.95" customHeight="1">
      <c r="A62" s="42"/>
      <c r="B62" s="42"/>
      <c r="C62" s="131"/>
      <c r="D62" s="14"/>
      <c r="E62" s="14"/>
      <c r="F62" s="14"/>
    </row>
    <row r="63" spans="1:6" ht="15.95" customHeight="1">
      <c r="A63" s="40" t="s">
        <v>364</v>
      </c>
      <c r="B63" s="54"/>
      <c r="C63" s="27" t="str">
        <f ca="1">+'Beviteli oldal'!$B$13</f>
        <v>2012. február 05.</v>
      </c>
      <c r="D63" s="7"/>
      <c r="E63" s="7"/>
      <c r="F63" s="7"/>
    </row>
    <row r="64" spans="1:6" ht="15.95" customHeight="1">
      <c r="A64" s="6"/>
      <c r="B64" s="42"/>
      <c r="C64" s="7"/>
      <c r="F64" s="8" t="s">
        <v>148</v>
      </c>
    </row>
    <row r="65" spans="1:6" ht="15.95" customHeight="1">
      <c r="A65" s="6"/>
      <c r="B65" s="42"/>
      <c r="C65" s="42" t="s">
        <v>365</v>
      </c>
    </row>
    <row r="66" spans="1:6" ht="15.95" customHeight="1">
      <c r="A66" s="90"/>
      <c r="B66" s="182"/>
      <c r="C66" s="182"/>
      <c r="D66" s="182"/>
      <c r="E66" s="182"/>
      <c r="F66" s="182"/>
    </row>
    <row r="67" spans="1:6" ht="15.95" customHeight="1">
      <c r="A67" s="90"/>
      <c r="B67" s="182"/>
      <c r="C67" s="182"/>
      <c r="D67" s="182"/>
      <c r="E67" s="182"/>
      <c r="F67" s="182"/>
    </row>
    <row r="84" spans="2:2" ht="15.95" customHeight="1">
      <c r="B84" s="34"/>
    </row>
    <row r="89" spans="2:2" ht="15.95" customHeight="1">
      <c r="B89" s="34"/>
    </row>
    <row r="101" spans="2:2" ht="15.95" customHeight="1">
      <c r="B101" s="34"/>
    </row>
    <row r="106" spans="2:2" ht="15.95" customHeight="1">
      <c r="B106" s="34"/>
    </row>
    <row r="109" spans="2:2" ht="15.95" customHeight="1">
      <c r="B109" s="34"/>
    </row>
    <row r="112" spans="2:2" ht="15.95" customHeight="1">
      <c r="B112" s="34"/>
    </row>
    <row r="131" spans="2:2" ht="15.95" customHeight="1">
      <c r="B131" s="34"/>
    </row>
    <row r="136" spans="2:2" ht="15.95" customHeight="1">
      <c r="B136" s="34"/>
    </row>
  </sheetData>
  <sheetProtection sheet="1" objects="1" scenarios="1"/>
  <mergeCells count="11">
    <mergeCell ref="C56:E56"/>
    <mergeCell ref="A53:F53"/>
    <mergeCell ref="C54:E54"/>
    <mergeCell ref="C55:E55"/>
    <mergeCell ref="C57:E57"/>
    <mergeCell ref="C58:E58"/>
    <mergeCell ref="B66:F66"/>
    <mergeCell ref="B67:F67"/>
    <mergeCell ref="C59:E59"/>
    <mergeCell ref="C60:E60"/>
    <mergeCell ref="C61:E61"/>
  </mergeCells>
  <phoneticPr fontId="0" type="noConversion"/>
  <printOptions horizontalCentered="1"/>
  <pageMargins left="0.31496062992125984" right="0.31496062992125984" top="0.59055118110236227" bottom="0.59055118110236227" header="0.51181102362204722" footer="0.51181102362204722"/>
  <pageSetup paperSize="9" orientation="portrait" r:id="rId1"/>
  <headerFooter alignWithMargins="0"/>
  <rowBreaks count="1" manualBreakCount="1">
    <brk id="39" max="16383" man="1"/>
  </rowBreaks>
</worksheet>
</file>

<file path=xl/worksheets/sheet44.xml><?xml version="1.0" encoding="utf-8"?>
<worksheet xmlns="http://schemas.openxmlformats.org/spreadsheetml/2006/main" xmlns:r="http://schemas.openxmlformats.org/officeDocument/2006/relationships">
  <sheetPr codeName="Munka23"/>
  <dimension ref="A1:M44"/>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37.5">
      <c r="A1" s="122" t="s">
        <v>62</v>
      </c>
      <c r="B1" s="16"/>
      <c r="C1" s="16"/>
      <c r="D1" s="16"/>
      <c r="E1" s="16"/>
      <c r="F1" s="2"/>
      <c r="G1" s="2"/>
      <c r="H1" s="2"/>
      <c r="I1" s="2"/>
      <c r="J1" s="2"/>
      <c r="K1" s="2"/>
      <c r="L1" s="2"/>
      <c r="M1" s="2"/>
    </row>
    <row r="2" spans="1:13" ht="15.75">
      <c r="A2" s="121"/>
      <c r="B2" s="16"/>
      <c r="D2" s="15"/>
      <c r="E2" s="15"/>
    </row>
    <row r="3" spans="1:13" ht="94.5">
      <c r="A3" s="80" t="s">
        <v>69</v>
      </c>
      <c r="B3" s="16"/>
      <c r="D3" s="15"/>
      <c r="E3" s="15"/>
    </row>
    <row r="4" spans="1:13" ht="15.75">
      <c r="A4" s="80"/>
      <c r="B4" s="68"/>
      <c r="D4" s="17"/>
      <c r="E4" s="15"/>
    </row>
    <row r="5" spans="1:13" ht="31.5">
      <c r="A5" s="80" t="s">
        <v>70</v>
      </c>
      <c r="B5" s="16"/>
      <c r="C5" s="15"/>
      <c r="D5" s="15"/>
      <c r="E5" s="15"/>
    </row>
    <row r="6" spans="1:13" ht="15.75" customHeight="1">
      <c r="A6" s="80"/>
      <c r="B6" s="69"/>
      <c r="C6" s="15"/>
      <c r="D6" s="15"/>
      <c r="E6" s="15"/>
    </row>
    <row r="7" spans="1:13" ht="31.5">
      <c r="A7" s="80" t="s">
        <v>71</v>
      </c>
      <c r="B7" s="69"/>
      <c r="C7" s="15"/>
      <c r="D7" s="15"/>
      <c r="E7" s="15"/>
    </row>
    <row r="8" spans="1:13" ht="15.75" customHeight="1">
      <c r="A8" s="81" t="s">
        <v>7</v>
      </c>
      <c r="B8" s="15"/>
      <c r="C8" s="15"/>
      <c r="D8" s="15"/>
      <c r="E8" s="15"/>
    </row>
    <row r="9" spans="1:13" ht="15.75" customHeight="1">
      <c r="A9" s="81" t="s">
        <v>8</v>
      </c>
      <c r="D9" s="15"/>
      <c r="E9" s="15"/>
    </row>
    <row r="10" spans="1:13" ht="15.75" customHeight="1">
      <c r="A10" s="81" t="s">
        <v>14</v>
      </c>
      <c r="B10" s="15"/>
      <c r="C10" s="15"/>
      <c r="D10" s="15"/>
      <c r="E10" s="15"/>
    </row>
    <row r="11" spans="1:13" ht="15.75">
      <c r="A11" s="81" t="s">
        <v>15</v>
      </c>
      <c r="B11" s="15"/>
      <c r="C11" s="15"/>
      <c r="D11" s="15"/>
      <c r="E11" s="15"/>
    </row>
    <row r="12" spans="1:13" ht="15.75" customHeight="1">
      <c r="A12" s="80"/>
      <c r="B12" s="15"/>
      <c r="C12" s="15"/>
      <c r="D12" s="15"/>
      <c r="E12" s="15"/>
    </row>
    <row r="13" spans="1:13" ht="63">
      <c r="A13" s="83" t="s">
        <v>72</v>
      </c>
      <c r="B13" s="15"/>
      <c r="C13" s="15"/>
      <c r="D13" s="15"/>
      <c r="E13" s="15"/>
    </row>
    <row r="14" spans="1:13" ht="15.75">
      <c r="A14" s="83"/>
      <c r="B14" s="15"/>
      <c r="C14" s="15"/>
      <c r="D14" s="15"/>
      <c r="E14" s="15"/>
    </row>
    <row r="15" spans="1:13" ht="63">
      <c r="A15" s="83" t="s">
        <v>73</v>
      </c>
      <c r="B15" s="15"/>
      <c r="C15" s="15"/>
      <c r="D15" s="15"/>
      <c r="E15" s="15"/>
    </row>
    <row r="16" spans="1:13" ht="15.75">
      <c r="A16" s="80"/>
      <c r="B16" s="15"/>
      <c r="C16" s="15"/>
      <c r="D16" s="15"/>
      <c r="E16" s="15"/>
    </row>
    <row r="17" spans="1:5" ht="78.75">
      <c r="A17" s="84" t="s">
        <v>74</v>
      </c>
      <c r="B17" s="15"/>
      <c r="C17" s="15"/>
      <c r="D17" s="15"/>
      <c r="E17" s="15"/>
    </row>
    <row r="18" spans="1:5" ht="15.75">
      <c r="A18" s="86"/>
      <c r="B18" s="15"/>
      <c r="C18" s="15"/>
      <c r="D18" s="15"/>
      <c r="E18" s="15"/>
    </row>
    <row r="19" spans="1:5" ht="15.75" customHeight="1">
      <c r="A19" s="24"/>
      <c r="B19" s="15"/>
      <c r="C19" s="15"/>
      <c r="D19" s="15"/>
      <c r="E19" s="15"/>
    </row>
    <row r="20" spans="1:5" ht="15.75">
      <c r="A20" s="70"/>
      <c r="B20" s="15"/>
      <c r="C20" s="15"/>
      <c r="D20" s="15"/>
      <c r="E20" s="15"/>
    </row>
    <row r="21" spans="1:5" ht="15.75">
      <c r="A21" s="70"/>
      <c r="B21" s="15"/>
      <c r="C21" s="15"/>
      <c r="D21" s="15"/>
      <c r="E21" s="15"/>
    </row>
    <row r="22" spans="1:5" ht="15.75">
      <c r="A22" s="70"/>
      <c r="B22" s="15"/>
      <c r="C22" s="15"/>
      <c r="D22" s="15"/>
      <c r="E22" s="15"/>
    </row>
    <row r="23" spans="1:5" ht="15.75">
      <c r="A23" s="70"/>
      <c r="B23" s="15"/>
      <c r="C23" s="15"/>
      <c r="D23" s="15"/>
      <c r="E23" s="15"/>
    </row>
    <row r="24" spans="1:5" ht="15.75" customHeight="1">
      <c r="A24" s="23"/>
      <c r="B24" s="15"/>
      <c r="C24" s="15"/>
      <c r="D24" s="15"/>
      <c r="E24" s="15"/>
    </row>
    <row r="25" spans="1:5" ht="15.75" customHeight="1">
      <c r="A25" s="24"/>
      <c r="B25" s="15"/>
      <c r="C25" s="15"/>
      <c r="D25" s="15"/>
    </row>
    <row r="26" spans="1:5" ht="15.75" customHeight="1">
      <c r="A26" s="15"/>
      <c r="B26" s="15"/>
      <c r="C26" s="15"/>
      <c r="D26" s="15"/>
      <c r="E26" s="15"/>
    </row>
    <row r="27" spans="1:5" ht="15.75" customHeight="1">
      <c r="A27" s="19"/>
      <c r="B27" s="15"/>
      <c r="C27" s="15"/>
      <c r="D27" s="15"/>
      <c r="E27" s="15"/>
    </row>
    <row r="28" spans="1:5" ht="15.75" customHeight="1">
      <c r="A28" s="24"/>
      <c r="B28" s="15"/>
      <c r="C28" s="15"/>
      <c r="D28" s="15"/>
      <c r="E28" s="15"/>
    </row>
    <row r="29" spans="1:5" ht="15.75" customHeight="1">
      <c r="A29" s="24"/>
      <c r="B29" s="15"/>
      <c r="C29" s="15"/>
      <c r="D29" s="15"/>
      <c r="E29" s="15"/>
    </row>
    <row r="30" spans="1:5" ht="15.75" customHeight="1">
      <c r="A30" s="15"/>
      <c r="B30" s="15"/>
      <c r="C30" s="15"/>
      <c r="D30" s="15"/>
      <c r="E30" s="15"/>
    </row>
    <row r="31" spans="1:5" ht="15.75" customHeight="1">
      <c r="A31" s="19"/>
      <c r="B31" s="15"/>
      <c r="C31" s="15"/>
      <c r="D31" s="15"/>
      <c r="E31" s="15"/>
    </row>
    <row r="32" spans="1:5" ht="15.75" customHeight="1">
      <c r="A32" s="24"/>
      <c r="B32" s="15"/>
      <c r="C32" s="15"/>
      <c r="D32" s="15"/>
      <c r="E32" s="15"/>
    </row>
    <row r="33" spans="1:5" ht="15.75" customHeight="1">
      <c r="A33" s="24"/>
      <c r="B33" s="15"/>
      <c r="C33" s="15"/>
      <c r="D33" s="15"/>
      <c r="E33" s="15"/>
    </row>
    <row r="34" spans="1:5" ht="15.75" customHeight="1">
      <c r="A34" s="24"/>
      <c r="B34" s="15"/>
      <c r="D34" s="15"/>
      <c r="E34" s="15"/>
    </row>
    <row r="35" spans="1:5" ht="15.75" customHeight="1">
      <c r="A35" s="24"/>
    </row>
    <row r="36" spans="1:5" ht="15.75" customHeight="1">
      <c r="A36" s="24"/>
    </row>
    <row r="37" spans="1:5" ht="15.75" customHeight="1">
      <c r="A37" s="24"/>
    </row>
    <row r="38" spans="1:5" ht="15.75" customHeight="1"/>
    <row r="39" spans="1:5" ht="15.75" customHeight="1">
      <c r="A39" s="18"/>
    </row>
    <row r="40" spans="1:5" ht="15.75" customHeight="1"/>
    <row r="41" spans="1:5" ht="15.75" customHeight="1"/>
    <row r="42" spans="1:5" ht="15.75" customHeight="1"/>
    <row r="43" spans="1:5" ht="15.75" customHeight="1"/>
    <row r="44"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45.xml><?xml version="1.0" encoding="utf-8"?>
<worksheet xmlns="http://schemas.openxmlformats.org/spreadsheetml/2006/main" xmlns:r="http://schemas.openxmlformats.org/officeDocument/2006/relationships">
  <sheetPr codeName="Munka62"/>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6" customHeight="1">
      <c r="A19" s="16"/>
      <c r="C19" s="66" t="s">
        <v>75</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149</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46.xml><?xml version="1.0" encoding="utf-8"?>
<worksheet xmlns="http://schemas.openxmlformats.org/spreadsheetml/2006/main" xmlns:r="http://schemas.openxmlformats.org/officeDocument/2006/relationships">
  <sheetPr codeName="Munka24"/>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6"/>
      <c r="C15" s="45" t="s">
        <v>76</v>
      </c>
      <c r="D15" s="91"/>
      <c r="E15" s="91"/>
      <c r="F15" s="92"/>
    </row>
    <row r="16" spans="1:6" ht="15.95" customHeight="1">
      <c r="A16" s="4">
        <v>6</v>
      </c>
      <c r="B16" s="36"/>
      <c r="C16" s="45" t="s">
        <v>234</v>
      </c>
      <c r="D16" s="91"/>
      <c r="E16" s="91"/>
      <c r="F16" s="92"/>
    </row>
    <row r="17" spans="1:6" ht="15.95" customHeight="1">
      <c r="A17" s="4">
        <v>7</v>
      </c>
      <c r="B17" s="39" t="s">
        <v>325</v>
      </c>
      <c r="C17" s="50" t="s">
        <v>326</v>
      </c>
      <c r="D17" s="5">
        <f>+D18+D19+D20+D23</f>
        <v>0</v>
      </c>
      <c r="E17" s="5">
        <f>+E18+E19+E20+E23</f>
        <v>0</v>
      </c>
      <c r="F17" s="5">
        <f>+F18+F19+F20+F23</f>
        <v>0</v>
      </c>
    </row>
    <row r="18" spans="1:6" ht="15.95" customHeight="1">
      <c r="A18" s="4">
        <v>8</v>
      </c>
      <c r="B18" s="36" t="s">
        <v>322</v>
      </c>
      <c r="C18" s="45" t="s">
        <v>356</v>
      </c>
      <c r="D18" s="91"/>
      <c r="E18" s="91"/>
      <c r="F18" s="92"/>
    </row>
    <row r="19" spans="1:6" ht="15.95" customHeight="1">
      <c r="A19" s="4">
        <v>9</v>
      </c>
      <c r="B19" s="36" t="s">
        <v>323</v>
      </c>
      <c r="C19" s="51" t="s">
        <v>357</v>
      </c>
      <c r="D19" s="91"/>
      <c r="E19" s="91"/>
      <c r="F19" s="92"/>
    </row>
    <row r="20" spans="1:6" ht="15.95" customHeight="1">
      <c r="A20" s="4">
        <v>10</v>
      </c>
      <c r="B20" s="36" t="s">
        <v>324</v>
      </c>
      <c r="C20" s="45" t="s">
        <v>395</v>
      </c>
      <c r="D20" s="91"/>
      <c r="E20" s="91"/>
      <c r="F20" s="92"/>
    </row>
    <row r="21" spans="1:6" ht="15.95" customHeight="1">
      <c r="A21" s="4">
        <v>11</v>
      </c>
      <c r="B21" s="36"/>
      <c r="C21" s="45" t="s">
        <v>76</v>
      </c>
      <c r="D21" s="91"/>
      <c r="E21" s="91"/>
      <c r="F21" s="92"/>
    </row>
    <row r="22" spans="1:6" ht="15.95" customHeight="1">
      <c r="A22" s="4">
        <v>12</v>
      </c>
      <c r="B22" s="36"/>
      <c r="C22" s="45" t="s">
        <v>234</v>
      </c>
      <c r="D22" s="91"/>
      <c r="E22" s="91"/>
      <c r="F22" s="92"/>
    </row>
    <row r="23" spans="1:6" ht="15.95" customHeight="1">
      <c r="A23" s="4">
        <v>13</v>
      </c>
      <c r="B23" s="36" t="s">
        <v>327</v>
      </c>
      <c r="C23" s="45" t="s">
        <v>355</v>
      </c>
      <c r="D23" s="91"/>
      <c r="E23" s="91"/>
      <c r="F23" s="92"/>
    </row>
    <row r="24" spans="1:6" ht="15.95" customHeight="1">
      <c r="A24" s="4">
        <v>14</v>
      </c>
      <c r="B24" s="168" t="s">
        <v>131</v>
      </c>
      <c r="C24" s="169"/>
      <c r="D24" s="5">
        <f>+D11+D17</f>
        <v>0</v>
      </c>
      <c r="E24" s="5">
        <f>+E11+E17</f>
        <v>0</v>
      </c>
      <c r="F24" s="5">
        <f>+F11+F17</f>
        <v>0</v>
      </c>
    </row>
    <row r="25" spans="1:6" ht="15.95" customHeight="1">
      <c r="A25" s="4">
        <v>15</v>
      </c>
      <c r="B25" s="39" t="s">
        <v>328</v>
      </c>
      <c r="C25" s="112" t="s">
        <v>331</v>
      </c>
      <c r="D25" s="5">
        <f>+SUM(D26:D29)</f>
        <v>0</v>
      </c>
      <c r="E25" s="5">
        <f>+SUM(E26:E29)</f>
        <v>0</v>
      </c>
      <c r="F25" s="5">
        <f>+SUM(F26:F29)</f>
        <v>0</v>
      </c>
    </row>
    <row r="26" spans="1:6" ht="15.95" customHeight="1">
      <c r="A26" s="4">
        <v>16</v>
      </c>
      <c r="B26" s="36" t="s">
        <v>322</v>
      </c>
      <c r="C26" s="45" t="s">
        <v>186</v>
      </c>
      <c r="D26" s="91"/>
      <c r="E26" s="91"/>
      <c r="F26" s="92"/>
    </row>
    <row r="27" spans="1:6" ht="15.95" customHeight="1">
      <c r="A27" s="4">
        <v>17</v>
      </c>
      <c r="B27" s="36" t="s">
        <v>323</v>
      </c>
      <c r="C27" s="49" t="s">
        <v>353</v>
      </c>
      <c r="D27" s="91"/>
      <c r="E27" s="91"/>
      <c r="F27" s="92"/>
    </row>
    <row r="28" spans="1:6" ht="15.75" customHeight="1">
      <c r="A28" s="4">
        <v>18</v>
      </c>
      <c r="B28" s="38" t="s">
        <v>324</v>
      </c>
      <c r="C28" s="46" t="s">
        <v>43</v>
      </c>
      <c r="D28" s="91"/>
      <c r="E28" s="91"/>
      <c r="F28" s="92"/>
    </row>
    <row r="29" spans="1:6" ht="15.95" customHeight="1">
      <c r="A29" s="4">
        <v>19</v>
      </c>
      <c r="B29" s="36" t="s">
        <v>327</v>
      </c>
      <c r="C29" s="49" t="s">
        <v>44</v>
      </c>
      <c r="D29" s="91"/>
      <c r="E29" s="91"/>
      <c r="F29" s="92"/>
    </row>
    <row r="30" spans="1:6" ht="15.95" customHeight="1">
      <c r="A30" s="4">
        <v>20</v>
      </c>
      <c r="B30" s="39" t="s">
        <v>330</v>
      </c>
      <c r="C30" s="50" t="s">
        <v>381</v>
      </c>
      <c r="D30" s="91"/>
      <c r="E30" s="91"/>
      <c r="F30" s="92"/>
    </row>
    <row r="31" spans="1:6" ht="15.95" customHeight="1">
      <c r="A31" s="4">
        <v>21</v>
      </c>
      <c r="B31" s="39" t="s">
        <v>334</v>
      </c>
      <c r="C31" s="50" t="s">
        <v>335</v>
      </c>
      <c r="D31" s="91"/>
      <c r="E31" s="91"/>
      <c r="F31" s="92"/>
    </row>
    <row r="32" spans="1:6" ht="15.95" customHeight="1">
      <c r="A32" s="4">
        <v>22</v>
      </c>
      <c r="B32" s="39" t="s">
        <v>336</v>
      </c>
      <c r="C32" s="50" t="s">
        <v>337</v>
      </c>
      <c r="D32" s="5">
        <f>+D33+D34</f>
        <v>0</v>
      </c>
      <c r="E32" s="5">
        <f>+E33+E34</f>
        <v>0</v>
      </c>
      <c r="F32" s="5">
        <f>+F33+F34</f>
        <v>0</v>
      </c>
    </row>
    <row r="33" spans="1:6" ht="15.95" customHeight="1">
      <c r="A33" s="4">
        <v>23</v>
      </c>
      <c r="B33" s="36" t="s">
        <v>322</v>
      </c>
      <c r="C33" s="52" t="s">
        <v>369</v>
      </c>
      <c r="D33" s="91"/>
      <c r="E33" s="91"/>
      <c r="F33" s="92"/>
    </row>
    <row r="34" spans="1:6" ht="15.75" customHeight="1">
      <c r="A34" s="4">
        <v>24</v>
      </c>
      <c r="B34" s="36" t="s">
        <v>323</v>
      </c>
      <c r="C34" s="52" t="s">
        <v>350</v>
      </c>
      <c r="D34" s="91"/>
      <c r="E34" s="91"/>
      <c r="F34" s="92"/>
    </row>
    <row r="35" spans="1:6" ht="15.95" customHeight="1">
      <c r="A35" s="4">
        <v>25</v>
      </c>
      <c r="B35" s="168" t="s">
        <v>132</v>
      </c>
      <c r="C35" s="169" t="s">
        <v>340</v>
      </c>
      <c r="D35" s="5">
        <f>+D25+D30+D31+D32</f>
        <v>0</v>
      </c>
      <c r="E35" s="5">
        <f>+E25+E30+E31+E32</f>
        <v>0</v>
      </c>
      <c r="F35" s="5">
        <f>+F25+F30+F31+F32</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149</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4:C24"/>
    <mergeCell ref="B35:C35"/>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47.xml><?xml version="1.0" encoding="utf-8"?>
<worksheet xmlns="http://schemas.openxmlformats.org/spreadsheetml/2006/main" xmlns:r="http://schemas.openxmlformats.org/officeDocument/2006/relationships">
  <sheetPr codeName="Munka1124"/>
  <dimension ref="A1:L104"/>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+D10+D18</f>
        <v>0</v>
      </c>
      <c r="E9" s="3">
        <f>+E10+E18</f>
        <v>0</v>
      </c>
      <c r="F9" s="104">
        <f t="shared" ref="F9:F28" si="0">+D9+E9</f>
        <v>0</v>
      </c>
      <c r="G9" s="3">
        <f>+G10+G18</f>
        <v>0</v>
      </c>
      <c r="H9" s="3">
        <f>+H10+H18</f>
        <v>0</v>
      </c>
      <c r="I9" s="3">
        <f t="shared" ref="I9:I28" si="1">+G9+H9</f>
        <v>0</v>
      </c>
      <c r="J9" s="3">
        <f>+J10+J18</f>
        <v>0</v>
      </c>
      <c r="K9" s="3">
        <f>+K10+K18</f>
        <v>0</v>
      </c>
      <c r="L9" s="3">
        <f t="shared" ref="L9:L28" si="2">+J9+K9</f>
        <v>0</v>
      </c>
    </row>
    <row r="10" spans="1:12" ht="15.95" customHeight="1">
      <c r="A10" s="4">
        <v>2</v>
      </c>
      <c r="B10" s="93" t="s">
        <v>322</v>
      </c>
      <c r="C10" s="94" t="s">
        <v>112</v>
      </c>
      <c r="D10" s="103">
        <f>+SUM(D11:D17)</f>
        <v>0</v>
      </c>
      <c r="E10" s="103">
        <f>+SUM(E11:E17)</f>
        <v>0</v>
      </c>
      <c r="F10" s="104">
        <f t="shared" si="0"/>
        <v>0</v>
      </c>
      <c r="G10" s="103">
        <f>+SUM(G11:G17)</f>
        <v>0</v>
      </c>
      <c r="H10" s="103">
        <f>+SUM(H11:H17)</f>
        <v>0</v>
      </c>
      <c r="I10" s="3">
        <f t="shared" si="1"/>
        <v>0</v>
      </c>
      <c r="J10" s="103">
        <f>+SUM(J11:J17)</f>
        <v>0</v>
      </c>
      <c r="K10" s="103">
        <f>+SUM(K11:K17)</f>
        <v>0</v>
      </c>
      <c r="L10" s="3">
        <f t="shared" si="2"/>
        <v>0</v>
      </c>
    </row>
    <row r="11" spans="1:12" ht="15.95" customHeight="1">
      <c r="A11" s="4">
        <v>3</v>
      </c>
      <c r="B11" s="95"/>
      <c r="C11" s="143" t="s">
        <v>77</v>
      </c>
      <c r="D11" s="92"/>
      <c r="E11" s="92"/>
      <c r="F11" s="104">
        <f t="shared" si="0"/>
        <v>0</v>
      </c>
      <c r="G11" s="92"/>
      <c r="H11" s="92"/>
      <c r="I11" s="3">
        <f t="shared" si="1"/>
        <v>0</v>
      </c>
      <c r="J11" s="92"/>
      <c r="K11" s="92"/>
      <c r="L11" s="3">
        <f t="shared" si="2"/>
        <v>0</v>
      </c>
    </row>
    <row r="12" spans="1:12" ht="15.95" customHeight="1">
      <c r="A12" s="4">
        <v>4</v>
      </c>
      <c r="B12" s="95"/>
      <c r="C12" s="143" t="s">
        <v>78</v>
      </c>
      <c r="D12" s="92"/>
      <c r="E12" s="92"/>
      <c r="F12" s="104">
        <f t="shared" si="0"/>
        <v>0</v>
      </c>
      <c r="G12" s="92"/>
      <c r="H12" s="92"/>
      <c r="I12" s="3">
        <f t="shared" si="1"/>
        <v>0</v>
      </c>
      <c r="J12" s="92"/>
      <c r="K12" s="92"/>
      <c r="L12" s="3">
        <f t="shared" si="2"/>
        <v>0</v>
      </c>
    </row>
    <row r="13" spans="1:12" ht="15.95" customHeight="1">
      <c r="A13" s="4">
        <v>5</v>
      </c>
      <c r="B13" s="95"/>
      <c r="C13" s="143" t="s">
        <v>79</v>
      </c>
      <c r="D13" s="92"/>
      <c r="E13" s="92"/>
      <c r="F13" s="104">
        <f t="shared" si="0"/>
        <v>0</v>
      </c>
      <c r="G13" s="92"/>
      <c r="H13" s="92"/>
      <c r="I13" s="3">
        <f t="shared" si="1"/>
        <v>0</v>
      </c>
      <c r="J13" s="92"/>
      <c r="K13" s="92"/>
      <c r="L13" s="3">
        <f t="shared" si="2"/>
        <v>0</v>
      </c>
    </row>
    <row r="14" spans="1:12" ht="15.95" customHeight="1">
      <c r="A14" s="4">
        <v>6</v>
      </c>
      <c r="B14" s="95"/>
      <c r="C14" s="143" t="s">
        <v>80</v>
      </c>
      <c r="D14" s="92"/>
      <c r="E14" s="92"/>
      <c r="F14" s="104">
        <f t="shared" si="0"/>
        <v>0</v>
      </c>
      <c r="G14" s="92"/>
      <c r="H14" s="92"/>
      <c r="I14" s="3">
        <f t="shared" si="1"/>
        <v>0</v>
      </c>
      <c r="J14" s="92"/>
      <c r="K14" s="92"/>
      <c r="L14" s="3">
        <f t="shared" si="2"/>
        <v>0</v>
      </c>
    </row>
    <row r="15" spans="1:12" ht="15.95" customHeight="1">
      <c r="A15" s="4">
        <v>7</v>
      </c>
      <c r="B15" s="95"/>
      <c r="C15" s="143" t="s">
        <v>81</v>
      </c>
      <c r="D15" s="92"/>
      <c r="E15" s="92"/>
      <c r="F15" s="104">
        <f t="shared" si="0"/>
        <v>0</v>
      </c>
      <c r="G15" s="92"/>
      <c r="H15" s="92"/>
      <c r="I15" s="3">
        <f t="shared" si="1"/>
        <v>0</v>
      </c>
      <c r="J15" s="92"/>
      <c r="K15" s="92"/>
      <c r="L15" s="3">
        <f t="shared" si="2"/>
        <v>0</v>
      </c>
    </row>
    <row r="16" spans="1:12" ht="15.95" customHeight="1">
      <c r="A16" s="4">
        <v>8</v>
      </c>
      <c r="B16" s="95"/>
      <c r="C16" s="143" t="s">
        <v>82</v>
      </c>
      <c r="D16" s="92"/>
      <c r="E16" s="92"/>
      <c r="F16" s="104">
        <f t="shared" si="0"/>
        <v>0</v>
      </c>
      <c r="G16" s="92"/>
      <c r="H16" s="92"/>
      <c r="I16" s="3">
        <f t="shared" si="1"/>
        <v>0</v>
      </c>
      <c r="J16" s="92"/>
      <c r="K16" s="92"/>
      <c r="L16" s="3">
        <f t="shared" si="2"/>
        <v>0</v>
      </c>
    </row>
    <row r="17" spans="1:12" ht="15.95" customHeight="1">
      <c r="A17" s="4">
        <v>9</v>
      </c>
      <c r="B17" s="95"/>
      <c r="C17" s="143" t="s">
        <v>83</v>
      </c>
      <c r="D17" s="92"/>
      <c r="E17" s="92"/>
      <c r="F17" s="104">
        <f t="shared" si="0"/>
        <v>0</v>
      </c>
      <c r="G17" s="92"/>
      <c r="H17" s="92"/>
      <c r="I17" s="3">
        <f t="shared" si="1"/>
        <v>0</v>
      </c>
      <c r="J17" s="92"/>
      <c r="K17" s="92"/>
      <c r="L17" s="3">
        <f t="shared" si="2"/>
        <v>0</v>
      </c>
    </row>
    <row r="18" spans="1:12" ht="15.95" customHeight="1">
      <c r="A18" s="4">
        <v>10</v>
      </c>
      <c r="B18" s="39" t="s">
        <v>323</v>
      </c>
      <c r="C18" s="72" t="s">
        <v>114</v>
      </c>
      <c r="D18" s="92"/>
      <c r="E18" s="92"/>
      <c r="F18" s="104">
        <f t="shared" si="0"/>
        <v>0</v>
      </c>
      <c r="G18" s="92"/>
      <c r="H18" s="92"/>
      <c r="I18" s="3">
        <f t="shared" si="1"/>
        <v>0</v>
      </c>
      <c r="J18" s="92"/>
      <c r="K18" s="92"/>
      <c r="L18" s="3">
        <f t="shared" si="2"/>
        <v>0</v>
      </c>
    </row>
    <row r="19" spans="1:12" ht="30">
      <c r="A19" s="35">
        <v>11</v>
      </c>
      <c r="B19" s="38" t="s">
        <v>325</v>
      </c>
      <c r="C19" s="43" t="s">
        <v>224</v>
      </c>
      <c r="D19" s="98">
        <f>+SUM(D20:D23)</f>
        <v>0</v>
      </c>
      <c r="E19" s="98">
        <f>+SUM(E20:E23)</f>
        <v>0</v>
      </c>
      <c r="F19" s="104">
        <f t="shared" si="0"/>
        <v>0</v>
      </c>
      <c r="G19" s="98">
        <f>+SUM(G20:G23)</f>
        <v>0</v>
      </c>
      <c r="H19" s="98">
        <f>+SUM(H20:H23)</f>
        <v>0</v>
      </c>
      <c r="I19" s="3">
        <f t="shared" si="1"/>
        <v>0</v>
      </c>
      <c r="J19" s="98">
        <f>+SUM(J20:J23)</f>
        <v>0</v>
      </c>
      <c r="K19" s="98">
        <f>+SUM(K20:K23)</f>
        <v>0</v>
      </c>
      <c r="L19" s="3">
        <f t="shared" si="2"/>
        <v>0</v>
      </c>
    </row>
    <row r="20" spans="1:12" ht="15.95" customHeight="1">
      <c r="A20" s="4">
        <v>12</v>
      </c>
      <c r="B20" s="39" t="s">
        <v>324</v>
      </c>
      <c r="C20" s="72" t="s">
        <v>122</v>
      </c>
      <c r="D20" s="92"/>
      <c r="E20" s="92"/>
      <c r="F20" s="104">
        <f t="shared" si="0"/>
        <v>0</v>
      </c>
      <c r="G20" s="92"/>
      <c r="H20" s="92"/>
      <c r="I20" s="3">
        <f t="shared" si="1"/>
        <v>0</v>
      </c>
      <c r="J20" s="92"/>
      <c r="K20" s="92"/>
      <c r="L20" s="3">
        <f t="shared" si="2"/>
        <v>0</v>
      </c>
    </row>
    <row r="21" spans="1:12" ht="15.95" customHeight="1">
      <c r="A21" s="4">
        <v>13</v>
      </c>
      <c r="B21" s="39" t="s">
        <v>327</v>
      </c>
      <c r="C21" s="72" t="s">
        <v>123</v>
      </c>
      <c r="D21" s="92"/>
      <c r="E21" s="92"/>
      <c r="F21" s="104">
        <f t="shared" si="0"/>
        <v>0</v>
      </c>
      <c r="G21" s="92"/>
      <c r="H21" s="92"/>
      <c r="I21" s="3">
        <f t="shared" si="1"/>
        <v>0</v>
      </c>
      <c r="J21" s="92"/>
      <c r="K21" s="92"/>
      <c r="L21" s="3">
        <f t="shared" si="2"/>
        <v>0</v>
      </c>
    </row>
    <row r="22" spans="1:12" ht="15.75" customHeight="1">
      <c r="A22" s="4">
        <v>14</v>
      </c>
      <c r="B22" s="39" t="s">
        <v>332</v>
      </c>
      <c r="C22" s="72" t="s">
        <v>124</v>
      </c>
      <c r="D22" s="92"/>
      <c r="E22" s="92"/>
      <c r="F22" s="104">
        <f t="shared" si="0"/>
        <v>0</v>
      </c>
      <c r="G22" s="92"/>
      <c r="H22" s="92"/>
      <c r="I22" s="3">
        <f t="shared" si="1"/>
        <v>0</v>
      </c>
      <c r="J22" s="92"/>
      <c r="K22" s="92"/>
      <c r="L22" s="3">
        <f t="shared" si="2"/>
        <v>0</v>
      </c>
    </row>
    <row r="23" spans="1:12" ht="15.75" customHeight="1">
      <c r="A23" s="4">
        <v>15</v>
      </c>
      <c r="B23" s="37" t="s">
        <v>333</v>
      </c>
      <c r="C23" s="53" t="s">
        <v>115</v>
      </c>
      <c r="D23" s="92"/>
      <c r="E23" s="92"/>
      <c r="F23" s="104">
        <f t="shared" si="0"/>
        <v>0</v>
      </c>
      <c r="G23" s="92"/>
      <c r="H23" s="92"/>
      <c r="I23" s="3">
        <f t="shared" si="1"/>
        <v>0</v>
      </c>
      <c r="J23" s="92"/>
      <c r="K23" s="92"/>
      <c r="L23" s="3">
        <f t="shared" si="2"/>
        <v>0</v>
      </c>
    </row>
    <row r="24" spans="1:12" ht="15.75" customHeight="1">
      <c r="A24" s="4">
        <v>16</v>
      </c>
      <c r="B24" s="38" t="s">
        <v>328</v>
      </c>
      <c r="C24" s="46" t="s">
        <v>120</v>
      </c>
      <c r="D24" s="97">
        <f>+D10-D20-D23</f>
        <v>0</v>
      </c>
      <c r="E24" s="97">
        <f>+E10-E20-E23</f>
        <v>0</v>
      </c>
      <c r="F24" s="104">
        <f t="shared" si="0"/>
        <v>0</v>
      </c>
      <c r="G24" s="97">
        <f>+G10-G20-G23</f>
        <v>0</v>
      </c>
      <c r="H24" s="97">
        <f>+H10-H20-H23</f>
        <v>0</v>
      </c>
      <c r="I24" s="3">
        <f t="shared" si="1"/>
        <v>0</v>
      </c>
      <c r="J24" s="97">
        <f>+J10-J20-J23</f>
        <v>0</v>
      </c>
      <c r="K24" s="97">
        <f>+K10-K20-K23</f>
        <v>0</v>
      </c>
      <c r="L24" s="3">
        <f t="shared" si="2"/>
        <v>0</v>
      </c>
    </row>
    <row r="25" spans="1:12" ht="15.75" customHeight="1">
      <c r="A25" s="4">
        <v>17</v>
      </c>
      <c r="B25" s="36" t="s">
        <v>330</v>
      </c>
      <c r="C25" s="46" t="s">
        <v>118</v>
      </c>
      <c r="D25" s="97">
        <f>+D18-(D21+D22)</f>
        <v>0</v>
      </c>
      <c r="E25" s="97">
        <f>+E18-(E21+E22)</f>
        <v>0</v>
      </c>
      <c r="F25" s="104">
        <f t="shared" si="0"/>
        <v>0</v>
      </c>
      <c r="G25" s="97">
        <f>+G18-(G21+G22)</f>
        <v>0</v>
      </c>
      <c r="H25" s="97">
        <f>+H18-(H21+H22)</f>
        <v>0</v>
      </c>
      <c r="I25" s="3">
        <f t="shared" si="1"/>
        <v>0</v>
      </c>
      <c r="J25" s="97">
        <f>+J18-(J21+J22)</f>
        <v>0</v>
      </c>
      <c r="K25" s="97">
        <f>+K18-(K21+K22)</f>
        <v>0</v>
      </c>
      <c r="L25" s="3">
        <f t="shared" si="2"/>
        <v>0</v>
      </c>
    </row>
    <row r="26" spans="1:12" ht="15.75" customHeight="1">
      <c r="A26" s="4">
        <v>18</v>
      </c>
      <c r="B26" s="36" t="s">
        <v>334</v>
      </c>
      <c r="C26" s="143" t="s">
        <v>235</v>
      </c>
      <c r="D26" s="97">
        <f>+D9-SUM(D20:D22)</f>
        <v>0</v>
      </c>
      <c r="E26" s="97">
        <f>+E9-SUM(E20:E22)</f>
        <v>0</v>
      </c>
      <c r="F26" s="104">
        <f t="shared" si="0"/>
        <v>0</v>
      </c>
      <c r="G26" s="97">
        <f>+G9-SUM(G20:G22)</f>
        <v>0</v>
      </c>
      <c r="H26" s="97">
        <f>+H9-SUM(H20:H22)</f>
        <v>0</v>
      </c>
      <c r="I26" s="3">
        <f t="shared" si="1"/>
        <v>0</v>
      </c>
      <c r="J26" s="97">
        <f>+J9-SUM(J20:J22)</f>
        <v>0</v>
      </c>
      <c r="K26" s="97">
        <f>+K9-SUM(K20:K22)</f>
        <v>0</v>
      </c>
      <c r="L26" s="3">
        <f t="shared" si="2"/>
        <v>0</v>
      </c>
    </row>
    <row r="27" spans="1:12" ht="15.75" customHeight="1">
      <c r="A27" s="4">
        <v>19</v>
      </c>
      <c r="B27" s="36" t="s">
        <v>336</v>
      </c>
      <c r="C27" s="142" t="s">
        <v>383</v>
      </c>
      <c r="D27" s="92"/>
      <c r="E27" s="92"/>
      <c r="F27" s="104">
        <f t="shared" si="0"/>
        <v>0</v>
      </c>
      <c r="G27" s="92"/>
      <c r="H27" s="92"/>
      <c r="I27" s="3">
        <f t="shared" si="1"/>
        <v>0</v>
      </c>
      <c r="J27" s="92"/>
      <c r="K27" s="92"/>
      <c r="L27" s="3">
        <f t="shared" si="2"/>
        <v>0</v>
      </c>
    </row>
    <row r="28" spans="1:12" ht="15.95" customHeight="1">
      <c r="A28" s="4">
        <v>20</v>
      </c>
      <c r="B28" s="36" t="s">
        <v>338</v>
      </c>
      <c r="C28" s="51" t="s">
        <v>272</v>
      </c>
      <c r="D28" s="99">
        <f>+D9-D19</f>
        <v>0</v>
      </c>
      <c r="E28" s="99">
        <f>+E9-E19</f>
        <v>0</v>
      </c>
      <c r="F28" s="104">
        <f t="shared" si="0"/>
        <v>0</v>
      </c>
      <c r="G28" s="99">
        <f>+G9-G19</f>
        <v>0</v>
      </c>
      <c r="H28" s="99">
        <f>+H9-H19</f>
        <v>0</v>
      </c>
      <c r="I28" s="3">
        <f t="shared" si="1"/>
        <v>0</v>
      </c>
      <c r="J28" s="99">
        <f>+J9-J19</f>
        <v>0</v>
      </c>
      <c r="K28" s="99">
        <f>+K9-K19</f>
        <v>0</v>
      </c>
      <c r="L28" s="3">
        <f t="shared" si="2"/>
        <v>0</v>
      </c>
    </row>
    <row r="29" spans="1:12" ht="15.95" customHeight="1">
      <c r="A29" s="42"/>
      <c r="B29" s="42"/>
      <c r="C29" s="14"/>
      <c r="D29" s="140"/>
      <c r="E29" s="140"/>
      <c r="F29" s="141"/>
      <c r="G29" s="140"/>
      <c r="H29" s="140"/>
      <c r="I29" s="14"/>
      <c r="J29" s="140"/>
      <c r="K29" s="140"/>
      <c r="L29" s="14"/>
    </row>
    <row r="30" spans="1:12" ht="15.95" customHeight="1">
      <c r="A30" s="184" t="s">
        <v>299</v>
      </c>
      <c r="B30" s="184"/>
      <c r="C30" s="184"/>
      <c r="D30" s="184"/>
      <c r="E30" s="184"/>
      <c r="F30" s="184"/>
      <c r="G30" s="184"/>
      <c r="H30" s="184"/>
      <c r="I30" s="184"/>
      <c r="J30" s="184"/>
      <c r="K30" s="184"/>
      <c r="L30" s="184"/>
    </row>
    <row r="31" spans="1:12" ht="15.95" customHeight="1">
      <c r="A31" s="4" t="s">
        <v>85</v>
      </c>
      <c r="B31" s="38" t="s">
        <v>320</v>
      </c>
      <c r="C31" s="179" t="s">
        <v>87</v>
      </c>
      <c r="D31" s="180"/>
      <c r="E31" s="180"/>
      <c r="F31" s="180"/>
      <c r="G31" s="180"/>
      <c r="H31" s="180"/>
      <c r="I31" s="180"/>
      <c r="J31" s="180"/>
      <c r="K31" s="181"/>
      <c r="L31" s="92"/>
    </row>
    <row r="32" spans="1:12" ht="15.95" customHeight="1">
      <c r="A32" s="4" t="s">
        <v>86</v>
      </c>
      <c r="B32" s="38" t="s">
        <v>325</v>
      </c>
      <c r="C32" s="179" t="s">
        <v>84</v>
      </c>
      <c r="D32" s="180"/>
      <c r="E32" s="180"/>
      <c r="F32" s="180"/>
      <c r="G32" s="180"/>
      <c r="H32" s="180"/>
      <c r="I32" s="180"/>
      <c r="J32" s="180"/>
      <c r="K32" s="181"/>
      <c r="L32" s="92"/>
    </row>
    <row r="33" spans="1:12" ht="15.95" customHeight="1">
      <c r="A33" s="6"/>
      <c r="B33" s="6"/>
      <c r="L33" s="14"/>
    </row>
    <row r="34" spans="1:12" ht="15.95" customHeight="1">
      <c r="A34" s="40" t="s">
        <v>364</v>
      </c>
      <c r="B34" s="54"/>
      <c r="C34" s="27" t="str">
        <f ca="1">+'Beviteli oldal'!$B$13</f>
        <v>2012. február 05.</v>
      </c>
      <c r="D34" s="7"/>
      <c r="E34" s="7"/>
      <c r="F34" s="7"/>
      <c r="G34" s="7"/>
      <c r="H34" s="7"/>
      <c r="I34" s="7"/>
      <c r="J34" s="14"/>
      <c r="K34" s="14"/>
    </row>
    <row r="35" spans="1:12" ht="15.95" customHeight="1">
      <c r="A35" s="6"/>
      <c r="B35" s="42"/>
      <c r="C35" s="7"/>
      <c r="D35" s="42" t="s">
        <v>365</v>
      </c>
      <c r="G35" s="8"/>
      <c r="H35" s="8"/>
      <c r="K35" s="8" t="s">
        <v>149</v>
      </c>
    </row>
    <row r="52" spans="2:2" ht="15.95" customHeight="1">
      <c r="B52" s="34"/>
    </row>
    <row r="57" spans="2:2" ht="15.95" customHeight="1">
      <c r="B57" s="34"/>
    </row>
    <row r="69" spans="2:2" ht="15.95" customHeight="1">
      <c r="B69" s="34"/>
    </row>
    <row r="74" spans="2:2" ht="15.95" customHeight="1">
      <c r="B74" s="34"/>
    </row>
    <row r="77" spans="2:2" ht="15.95" customHeight="1">
      <c r="B77" s="34"/>
    </row>
    <row r="80" spans="2:2" ht="15.95" customHeight="1">
      <c r="B80" s="34"/>
    </row>
    <row r="99" spans="2:2" ht="15.95" customHeight="1">
      <c r="B99" s="34"/>
    </row>
    <row r="104" spans="2:2" ht="15.95" customHeight="1">
      <c r="B104" s="34"/>
    </row>
  </sheetData>
  <sheetProtection sheet="1" objects="1" scenarios="1"/>
  <mergeCells count="9">
    <mergeCell ref="A30:L30"/>
    <mergeCell ref="C31:K31"/>
    <mergeCell ref="C32:K32"/>
    <mergeCell ref="D6:F6"/>
    <mergeCell ref="G6:I6"/>
    <mergeCell ref="J6:L6"/>
    <mergeCell ref="D8:F8"/>
    <mergeCell ref="G8:I8"/>
    <mergeCell ref="J8:L8"/>
  </mergeCells>
  <phoneticPr fontId="0" type="noConversion"/>
  <printOptions horizontalCentered="1"/>
  <pageMargins left="0.31496062992125984" right="0.31496062992125984" top="0.39370078740157483" bottom="0.39370078740157483" header="0.39370078740157483" footer="0.39370078740157483"/>
  <pageSetup paperSize="9" scale="95" orientation="landscape" r:id="rId1"/>
  <headerFooter alignWithMargins="0"/>
</worksheet>
</file>

<file path=xl/worksheets/sheet48.xml><?xml version="1.0" encoding="utf-8"?>
<worksheet xmlns="http://schemas.openxmlformats.org/spreadsheetml/2006/main" xmlns:r="http://schemas.openxmlformats.org/officeDocument/2006/relationships">
  <sheetPr codeName="Munka63"/>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1.57031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7" ht="15.75" customHeight="1">
      <c r="A17" s="16"/>
      <c r="C17" s="57"/>
      <c r="D17" s="15"/>
      <c r="E17" s="15"/>
    </row>
    <row r="18" spans="1:7" ht="15.75" customHeight="1">
      <c r="A18" s="16"/>
      <c r="C18" s="57"/>
      <c r="D18" s="15"/>
      <c r="E18" s="15"/>
    </row>
    <row r="19" spans="1:7" ht="36" customHeight="1">
      <c r="A19" s="177" t="s">
        <v>88</v>
      </c>
      <c r="B19" s="177"/>
      <c r="C19" s="177"/>
      <c r="D19" s="177"/>
      <c r="E19" s="177"/>
      <c r="F19" s="123"/>
      <c r="G19" s="123"/>
    </row>
    <row r="20" spans="1:7" ht="15.75" customHeight="1">
      <c r="A20" s="16"/>
      <c r="C20" s="16"/>
      <c r="D20" s="15"/>
      <c r="E20" s="15"/>
    </row>
    <row r="21" spans="1:7" ht="21.75" customHeight="1">
      <c r="A21" s="16"/>
      <c r="C21" s="89" t="str">
        <f ca="1">'Beviteli oldal'!$B$15</f>
        <v>2011.</v>
      </c>
      <c r="D21" s="15"/>
      <c r="E21" s="15"/>
    </row>
    <row r="22" spans="1:7" ht="15.75" customHeight="1">
      <c r="A22" s="20"/>
      <c r="D22" s="15"/>
      <c r="E22" s="15"/>
    </row>
    <row r="23" spans="1:7" ht="15.75" customHeight="1">
      <c r="A23" s="16"/>
      <c r="D23" s="15"/>
      <c r="E23" s="15"/>
    </row>
    <row r="24" spans="1:7" ht="15.75" customHeight="1">
      <c r="A24" s="16"/>
      <c r="D24" s="15"/>
      <c r="E24" s="15"/>
    </row>
    <row r="25" spans="1:7" ht="15.75" customHeight="1">
      <c r="A25" s="16"/>
      <c r="D25" s="15"/>
      <c r="E25" s="15"/>
    </row>
    <row r="26" spans="1:7" ht="15.75" customHeight="1">
      <c r="A26" s="16"/>
      <c r="B26" s="16"/>
      <c r="C26" s="16"/>
      <c r="D26" s="15"/>
      <c r="E26" s="15"/>
    </row>
    <row r="27" spans="1:7" ht="15.75" customHeight="1">
      <c r="A27" s="16"/>
      <c r="B27" s="16"/>
      <c r="C27" s="16"/>
      <c r="D27" s="15"/>
      <c r="E27" s="15"/>
    </row>
    <row r="28" spans="1:7" ht="15.75" customHeight="1">
      <c r="A28" s="16"/>
      <c r="B28" s="16"/>
      <c r="C28" s="16"/>
      <c r="D28" s="15"/>
      <c r="E28" s="15"/>
    </row>
    <row r="29" spans="1:7" ht="15.75" customHeight="1">
      <c r="A29" s="16"/>
      <c r="B29" s="16"/>
      <c r="C29" s="16"/>
      <c r="D29" s="15"/>
      <c r="E29" s="15"/>
    </row>
    <row r="30" spans="1:7" ht="15.75" customHeight="1">
      <c r="A30" s="58" t="s">
        <v>364</v>
      </c>
      <c r="B30" s="59" t="str">
        <f ca="1">+'Beviteli oldal'!$B$13</f>
        <v>2012. február 05.</v>
      </c>
      <c r="C30" s="60"/>
      <c r="D30" s="61"/>
      <c r="E30" s="60"/>
    </row>
    <row r="31" spans="1:7" ht="15.75" customHeight="1">
      <c r="A31" s="62"/>
      <c r="B31" s="63"/>
      <c r="C31" s="61"/>
      <c r="D31" s="62"/>
      <c r="E31" s="17" t="s">
        <v>149</v>
      </c>
    </row>
    <row r="32" spans="1:7"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49.xml><?xml version="1.0" encoding="utf-8"?>
<worksheet xmlns="http://schemas.openxmlformats.org/spreadsheetml/2006/main" xmlns:r="http://schemas.openxmlformats.org/officeDocument/2006/relationships">
  <sheetPr codeName="Munka25"/>
  <dimension ref="A1:F142"/>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6"/>
      <c r="C15" s="45" t="s">
        <v>76</v>
      </c>
      <c r="D15" s="91"/>
      <c r="E15" s="91"/>
      <c r="F15" s="92"/>
    </row>
    <row r="16" spans="1:6" ht="15.95" customHeight="1">
      <c r="A16" s="4">
        <v>6</v>
      </c>
      <c r="B16" s="36"/>
      <c r="C16" s="45" t="s">
        <v>234</v>
      </c>
      <c r="D16" s="91"/>
      <c r="E16" s="91"/>
      <c r="F16" s="92"/>
    </row>
    <row r="17" spans="1:6" ht="15.95" customHeight="1">
      <c r="A17" s="4">
        <v>7</v>
      </c>
      <c r="B17" s="39" t="s">
        <v>325</v>
      </c>
      <c r="C17" s="50" t="s">
        <v>326</v>
      </c>
      <c r="D17" s="5">
        <f>+D18+D19+D20+D23</f>
        <v>0</v>
      </c>
      <c r="E17" s="5">
        <f>+E18+E19+E20+E23</f>
        <v>0</v>
      </c>
      <c r="F17" s="5">
        <f>+F18+F19+F20+F23</f>
        <v>0</v>
      </c>
    </row>
    <row r="18" spans="1:6" ht="15.95" customHeight="1">
      <c r="A18" s="4">
        <v>8</v>
      </c>
      <c r="B18" s="36" t="s">
        <v>322</v>
      </c>
      <c r="C18" s="45" t="s">
        <v>356</v>
      </c>
      <c r="D18" s="91"/>
      <c r="E18" s="91"/>
      <c r="F18" s="92"/>
    </row>
    <row r="19" spans="1:6" ht="15.95" customHeight="1">
      <c r="A19" s="4">
        <v>9</v>
      </c>
      <c r="B19" s="36" t="s">
        <v>323</v>
      </c>
      <c r="C19" s="51" t="s">
        <v>357</v>
      </c>
      <c r="D19" s="91"/>
      <c r="E19" s="91"/>
      <c r="F19" s="92"/>
    </row>
    <row r="20" spans="1:6" ht="15.95" customHeight="1">
      <c r="A20" s="4">
        <v>10</v>
      </c>
      <c r="B20" s="36" t="s">
        <v>324</v>
      </c>
      <c r="C20" s="45" t="s">
        <v>395</v>
      </c>
      <c r="D20" s="91"/>
      <c r="E20" s="91"/>
      <c r="F20" s="92"/>
    </row>
    <row r="21" spans="1:6" ht="15.95" customHeight="1">
      <c r="A21" s="4">
        <v>11</v>
      </c>
      <c r="B21" s="36"/>
      <c r="C21" s="45" t="s">
        <v>76</v>
      </c>
      <c r="D21" s="91"/>
      <c r="E21" s="91"/>
      <c r="F21" s="92"/>
    </row>
    <row r="22" spans="1:6" ht="15.95" customHeight="1">
      <c r="A22" s="4">
        <v>12</v>
      </c>
      <c r="B22" s="36"/>
      <c r="C22" s="45" t="s">
        <v>234</v>
      </c>
      <c r="D22" s="91"/>
      <c r="E22" s="91"/>
      <c r="F22" s="92"/>
    </row>
    <row r="23" spans="1:6" ht="15.95" customHeight="1">
      <c r="A23" s="4">
        <v>13</v>
      </c>
      <c r="B23" s="36" t="s">
        <v>327</v>
      </c>
      <c r="C23" s="45" t="s">
        <v>355</v>
      </c>
      <c r="D23" s="91"/>
      <c r="E23" s="91"/>
      <c r="F23" s="92"/>
    </row>
    <row r="24" spans="1:6" ht="15.95" customHeight="1">
      <c r="A24" s="4">
        <v>14</v>
      </c>
      <c r="B24" s="93" t="s">
        <v>328</v>
      </c>
      <c r="C24" s="135" t="s">
        <v>329</v>
      </c>
      <c r="D24" s="91"/>
      <c r="E24" s="91"/>
      <c r="F24" s="92"/>
    </row>
    <row r="25" spans="1:6" ht="15.95" customHeight="1">
      <c r="A25" s="4">
        <v>15</v>
      </c>
      <c r="B25" s="168" t="s">
        <v>131</v>
      </c>
      <c r="C25" s="169"/>
      <c r="D25" s="5">
        <f>+D11+D17+D24</f>
        <v>0</v>
      </c>
      <c r="E25" s="5">
        <f>+E11+E17+E24</f>
        <v>0</v>
      </c>
      <c r="F25" s="5">
        <f>+F11+F17+F24</f>
        <v>0</v>
      </c>
    </row>
    <row r="26" spans="1:6" ht="15.95" customHeight="1">
      <c r="A26" s="4">
        <v>16</v>
      </c>
      <c r="B26" s="39" t="s">
        <v>330</v>
      </c>
      <c r="C26" s="112" t="s">
        <v>331</v>
      </c>
      <c r="D26" s="5">
        <f>+SUM(D27:D31)</f>
        <v>0</v>
      </c>
      <c r="E26" s="5">
        <f>+SUM(E27:E31)</f>
        <v>0</v>
      </c>
      <c r="F26" s="5">
        <f>+SUM(F27:F31)</f>
        <v>0</v>
      </c>
    </row>
    <row r="27" spans="1:6" ht="15.95" customHeight="1">
      <c r="A27" s="4">
        <v>17</v>
      </c>
      <c r="B27" s="36" t="s">
        <v>322</v>
      </c>
      <c r="C27" s="45" t="s">
        <v>186</v>
      </c>
      <c r="D27" s="91"/>
      <c r="E27" s="91"/>
      <c r="F27" s="92"/>
    </row>
    <row r="28" spans="1:6" ht="15.95" customHeight="1">
      <c r="A28" s="4">
        <v>18</v>
      </c>
      <c r="B28" s="36" t="s">
        <v>323</v>
      </c>
      <c r="C28" s="45" t="s">
        <v>353</v>
      </c>
      <c r="D28" s="91"/>
      <c r="E28" s="91"/>
      <c r="F28" s="92"/>
    </row>
    <row r="29" spans="1:6" ht="15.95" customHeight="1">
      <c r="A29" s="4">
        <v>19</v>
      </c>
      <c r="B29" s="36" t="s">
        <v>324</v>
      </c>
      <c r="C29" s="45" t="s">
        <v>354</v>
      </c>
      <c r="D29" s="91"/>
      <c r="E29" s="91"/>
      <c r="F29" s="92"/>
    </row>
    <row r="30" spans="1:6" ht="15.75" customHeight="1">
      <c r="A30" s="4">
        <v>20</v>
      </c>
      <c r="B30" s="38" t="s">
        <v>327</v>
      </c>
      <c r="C30" s="46" t="s">
        <v>43</v>
      </c>
      <c r="D30" s="91"/>
      <c r="E30" s="91"/>
      <c r="F30" s="92"/>
    </row>
    <row r="31" spans="1:6" ht="15.95" customHeight="1">
      <c r="A31" s="4">
        <v>21</v>
      </c>
      <c r="B31" s="28" t="s">
        <v>332</v>
      </c>
      <c r="C31" s="49" t="s">
        <v>44</v>
      </c>
      <c r="D31" s="91"/>
      <c r="E31" s="91"/>
      <c r="F31" s="92"/>
    </row>
    <row r="32" spans="1:6" ht="15.95" customHeight="1">
      <c r="A32" s="4">
        <v>22</v>
      </c>
      <c r="B32" s="39" t="s">
        <v>334</v>
      </c>
      <c r="C32" s="50" t="s">
        <v>335</v>
      </c>
      <c r="D32" s="91"/>
      <c r="E32" s="91"/>
      <c r="F32" s="92"/>
    </row>
    <row r="33" spans="1:6" ht="15.95" customHeight="1">
      <c r="A33" s="4">
        <v>23</v>
      </c>
      <c r="B33" s="39" t="s">
        <v>336</v>
      </c>
      <c r="C33" s="50" t="s">
        <v>337</v>
      </c>
      <c r="D33" s="5">
        <f>+SUM(D34:D36)</f>
        <v>0</v>
      </c>
      <c r="E33" s="5">
        <f>+SUM(E34:E36)</f>
        <v>0</v>
      </c>
      <c r="F33" s="5">
        <f>+SUM(F34:F36)</f>
        <v>0</v>
      </c>
    </row>
    <row r="34" spans="1:6" ht="15.95" customHeight="1">
      <c r="A34" s="4">
        <v>24</v>
      </c>
      <c r="B34" s="36" t="s">
        <v>322</v>
      </c>
      <c r="C34" s="136" t="s">
        <v>351</v>
      </c>
      <c r="D34" s="101"/>
      <c r="E34" s="101"/>
      <c r="F34" s="101"/>
    </row>
    <row r="35" spans="1:6" ht="15.95" customHeight="1">
      <c r="A35" s="4">
        <v>25</v>
      </c>
      <c r="B35" s="36" t="s">
        <v>323</v>
      </c>
      <c r="C35" s="52" t="s">
        <v>369</v>
      </c>
      <c r="D35" s="91"/>
      <c r="E35" s="91"/>
      <c r="F35" s="92"/>
    </row>
    <row r="36" spans="1:6" ht="15.75" customHeight="1">
      <c r="A36" s="4">
        <v>26</v>
      </c>
      <c r="B36" s="36" t="s">
        <v>324</v>
      </c>
      <c r="C36" s="52" t="s">
        <v>350</v>
      </c>
      <c r="D36" s="91"/>
      <c r="E36" s="91"/>
      <c r="F36" s="92"/>
    </row>
    <row r="37" spans="1:6" ht="15.75" customHeight="1">
      <c r="A37" s="4">
        <v>27</v>
      </c>
      <c r="B37" s="137" t="s">
        <v>338</v>
      </c>
      <c r="C37" s="135" t="s">
        <v>339</v>
      </c>
      <c r="D37" s="91"/>
      <c r="E37" s="91"/>
      <c r="F37" s="92"/>
    </row>
    <row r="38" spans="1:6" ht="15.95" customHeight="1">
      <c r="A38" s="4">
        <v>28</v>
      </c>
      <c r="B38" s="168" t="s">
        <v>132</v>
      </c>
      <c r="C38" s="169" t="s">
        <v>340</v>
      </c>
      <c r="D38" s="5">
        <f>+D26+D32+D33+D37</f>
        <v>0</v>
      </c>
      <c r="E38" s="5">
        <f>+E26+E32+E33+E37</f>
        <v>0</v>
      </c>
      <c r="F38" s="5">
        <f>+F26+F32+F33+F37</f>
        <v>0</v>
      </c>
    </row>
    <row r="39" spans="1:6" ht="15.95" customHeight="1">
      <c r="A39" s="42"/>
      <c r="B39" s="113"/>
      <c r="C39" s="113"/>
      <c r="D39" s="7"/>
      <c r="E39" s="7"/>
      <c r="F39" s="7"/>
    </row>
    <row r="41" spans="1:6" ht="15.95" customHeight="1">
      <c r="A41" s="40" t="s">
        <v>364</v>
      </c>
      <c r="B41" s="41"/>
      <c r="C41" s="27" t="str">
        <f ca="1">+'Beviteli oldal'!$B$13</f>
        <v>2012. február 05.</v>
      </c>
      <c r="D41" s="7"/>
      <c r="E41" s="7"/>
      <c r="F41" s="14"/>
    </row>
    <row r="42" spans="1:6" ht="15.95" customHeight="1">
      <c r="A42" s="6"/>
      <c r="B42" s="42"/>
      <c r="C42" s="7"/>
      <c r="F42" s="8" t="s">
        <v>149</v>
      </c>
    </row>
    <row r="44" spans="1:6" ht="15.95" customHeight="1">
      <c r="C44" s="167" t="s">
        <v>153</v>
      </c>
      <c r="D44" s="167"/>
      <c r="E44" s="167"/>
    </row>
    <row r="63" spans="2:2" ht="15.95" customHeight="1">
      <c r="B63" s="34"/>
    </row>
    <row r="90" spans="2:2" ht="15.95" customHeight="1">
      <c r="B90" s="34"/>
    </row>
    <row r="95" spans="2:2" ht="15.95" customHeight="1">
      <c r="B95" s="34"/>
    </row>
    <row r="107" spans="2:2" ht="15.95" customHeight="1">
      <c r="B107" s="34"/>
    </row>
    <row r="112" spans="2:2" ht="15.95" customHeight="1">
      <c r="B112" s="34"/>
    </row>
    <row r="115" spans="2:2" ht="15.95" customHeight="1">
      <c r="B115" s="34"/>
    </row>
    <row r="118" spans="2:2" ht="15.95" customHeight="1">
      <c r="B118" s="34"/>
    </row>
    <row r="137" spans="2:2" ht="15.95" customHeight="1">
      <c r="B137" s="34"/>
    </row>
    <row r="142" spans="2:2" ht="15.95" customHeight="1">
      <c r="B142" s="34"/>
    </row>
  </sheetData>
  <sheetProtection sheet="1" objects="1" scenarios="1"/>
  <mergeCells count="3">
    <mergeCell ref="C44:E44"/>
    <mergeCell ref="B25:C25"/>
    <mergeCell ref="B38:C38"/>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sheetPr codeName="Munka2"/>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t="str">
        <f ca="1">'Beviteli oldal'!$B$10</f>
        <v>Pk.60.106/2009.</v>
      </c>
      <c r="D4" s="9"/>
    </row>
    <row r="5" spans="1:6" ht="15.95" customHeight="1">
      <c r="C5" s="29" t="s">
        <v>236</v>
      </c>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+D16+D17+D19+D20</f>
        <v>0</v>
      </c>
      <c r="E15" s="5">
        <f>+E16+E17+E19+E20</f>
        <v>0</v>
      </c>
      <c r="F15" s="5">
        <f>+F16+F17+F19+F20</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c r="C18" s="45" t="s">
        <v>130</v>
      </c>
      <c r="D18" s="91"/>
      <c r="E18" s="91"/>
      <c r="F18" s="92"/>
    </row>
    <row r="19" spans="1:6" ht="15.95" customHeight="1">
      <c r="A19" s="4">
        <v>9</v>
      </c>
      <c r="B19" s="36" t="s">
        <v>324</v>
      </c>
      <c r="C19" s="45" t="s">
        <v>395</v>
      </c>
      <c r="D19" s="91"/>
      <c r="E19" s="91"/>
      <c r="F19" s="92"/>
    </row>
    <row r="20" spans="1:6" ht="15.95" customHeight="1">
      <c r="A20" s="4">
        <v>10</v>
      </c>
      <c r="B20" s="36" t="s">
        <v>327</v>
      </c>
      <c r="C20" s="45" t="s">
        <v>355</v>
      </c>
      <c r="D20" s="91"/>
      <c r="E20" s="91"/>
      <c r="F20" s="92"/>
    </row>
    <row r="21" spans="1:6" ht="15.95" customHeight="1">
      <c r="A21" s="4">
        <v>11</v>
      </c>
      <c r="B21" s="36"/>
      <c r="C21" s="45" t="s">
        <v>41</v>
      </c>
      <c r="D21" s="91"/>
      <c r="E21" s="91"/>
      <c r="F21" s="92"/>
    </row>
    <row r="22" spans="1:6" ht="15.95" customHeight="1">
      <c r="A22" s="4">
        <v>12</v>
      </c>
      <c r="B22" s="36"/>
      <c r="C22" s="45" t="s">
        <v>45</v>
      </c>
      <c r="D22" s="91"/>
      <c r="E22" s="91"/>
      <c r="F22" s="92"/>
    </row>
    <row r="23" spans="1:6" ht="15.95" customHeight="1">
      <c r="A23" s="4">
        <v>13</v>
      </c>
      <c r="B23" s="168" t="s">
        <v>131</v>
      </c>
      <c r="C23" s="169"/>
      <c r="D23" s="5">
        <f>+D11+D15</f>
        <v>0</v>
      </c>
      <c r="E23" s="5">
        <f>+E11+E15</f>
        <v>0</v>
      </c>
      <c r="F23" s="5">
        <f>+F11+F15</f>
        <v>0</v>
      </c>
    </row>
    <row r="24" spans="1:6" ht="15.95" customHeight="1">
      <c r="A24" s="4">
        <v>14</v>
      </c>
      <c r="B24" s="39" t="s">
        <v>328</v>
      </c>
      <c r="C24" s="112" t="s">
        <v>331</v>
      </c>
      <c r="D24" s="5">
        <f>+SUM(D25:D29)</f>
        <v>0</v>
      </c>
      <c r="E24" s="5">
        <f>+SUM(E25:E29)</f>
        <v>0</v>
      </c>
      <c r="F24" s="5">
        <f>+SUM(F25:F29)</f>
        <v>0</v>
      </c>
    </row>
    <row r="25" spans="1:6" ht="15.95" customHeight="1">
      <c r="A25" s="4">
        <v>15</v>
      </c>
      <c r="B25" s="36" t="s">
        <v>322</v>
      </c>
      <c r="C25" s="45" t="s">
        <v>352</v>
      </c>
      <c r="D25" s="91"/>
      <c r="E25" s="91"/>
      <c r="F25" s="92"/>
    </row>
    <row r="26" spans="1:6" ht="15.95" customHeight="1">
      <c r="A26" s="4">
        <v>16</v>
      </c>
      <c r="B26" s="36" t="s">
        <v>323</v>
      </c>
      <c r="C26" s="45" t="s">
        <v>42</v>
      </c>
      <c r="D26" s="91"/>
      <c r="E26" s="91"/>
      <c r="F26" s="92"/>
    </row>
    <row r="27" spans="1:6" ht="15.95" customHeight="1">
      <c r="A27" s="4">
        <v>17</v>
      </c>
      <c r="B27" s="36" t="s">
        <v>324</v>
      </c>
      <c r="C27" s="45" t="s">
        <v>353</v>
      </c>
      <c r="D27" s="91"/>
      <c r="E27" s="91"/>
      <c r="F27" s="92"/>
    </row>
    <row r="28" spans="1:6" ht="15.95" customHeight="1">
      <c r="A28" s="4">
        <v>18</v>
      </c>
      <c r="B28" s="36" t="s">
        <v>327</v>
      </c>
      <c r="C28" s="45" t="s">
        <v>43</v>
      </c>
      <c r="D28" s="91"/>
      <c r="E28" s="91"/>
      <c r="F28" s="92"/>
    </row>
    <row r="29" spans="1:6" ht="15.95" customHeight="1">
      <c r="A29" s="4">
        <v>19</v>
      </c>
      <c r="B29" s="36" t="s">
        <v>332</v>
      </c>
      <c r="C29" s="49" t="s">
        <v>44</v>
      </c>
      <c r="D29" s="91"/>
      <c r="E29" s="91"/>
      <c r="F29" s="92"/>
    </row>
    <row r="30" spans="1:6" ht="15.95" customHeight="1">
      <c r="A30" s="4">
        <v>20</v>
      </c>
      <c r="B30" s="39" t="s">
        <v>330</v>
      </c>
      <c r="C30" s="50" t="s">
        <v>381</v>
      </c>
      <c r="D30" s="91"/>
      <c r="E30" s="91"/>
      <c r="F30" s="92"/>
    </row>
    <row r="31" spans="1:6" ht="15.95" customHeight="1">
      <c r="A31" s="4">
        <v>21</v>
      </c>
      <c r="B31" s="39" t="s">
        <v>334</v>
      </c>
      <c r="C31" s="50" t="s">
        <v>335</v>
      </c>
      <c r="D31" s="91"/>
      <c r="E31" s="91"/>
      <c r="F31" s="92"/>
    </row>
    <row r="32" spans="1:6" ht="15.95" customHeight="1">
      <c r="A32" s="4">
        <v>22</v>
      </c>
      <c r="B32" s="39" t="s">
        <v>336</v>
      </c>
      <c r="C32" s="50" t="s">
        <v>337</v>
      </c>
      <c r="D32" s="5">
        <f>+D33+D34</f>
        <v>0</v>
      </c>
      <c r="E32" s="5">
        <f>+E33+E34</f>
        <v>0</v>
      </c>
      <c r="F32" s="5">
        <f>+F33+F34</f>
        <v>0</v>
      </c>
    </row>
    <row r="33" spans="1:6" ht="15.95" customHeight="1">
      <c r="A33" s="4">
        <v>23</v>
      </c>
      <c r="B33" s="36" t="s">
        <v>322</v>
      </c>
      <c r="C33" s="52" t="s">
        <v>369</v>
      </c>
      <c r="D33" s="91"/>
      <c r="E33" s="91"/>
      <c r="F33" s="92"/>
    </row>
    <row r="34" spans="1:6" ht="15.75" customHeight="1">
      <c r="A34" s="4">
        <v>24</v>
      </c>
      <c r="B34" s="36" t="s">
        <v>323</v>
      </c>
      <c r="C34" s="52" t="s">
        <v>350</v>
      </c>
      <c r="D34" s="91"/>
      <c r="E34" s="91"/>
      <c r="F34" s="92"/>
    </row>
    <row r="35" spans="1:6" ht="15.95" customHeight="1">
      <c r="A35" s="4">
        <v>25</v>
      </c>
      <c r="B35" s="168" t="s">
        <v>132</v>
      </c>
      <c r="C35" s="169" t="s">
        <v>340</v>
      </c>
      <c r="D35" s="5">
        <f>+D24+D30+D31+D32</f>
        <v>0</v>
      </c>
      <c r="E35" s="5">
        <f>+E24+E30+E31+E32</f>
        <v>0</v>
      </c>
      <c r="F35" s="5">
        <f>+F24+F30+F31+F32</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143</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3:C23"/>
    <mergeCell ref="B35:C35"/>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50.xml><?xml version="1.0" encoding="utf-8"?>
<worksheet xmlns="http://schemas.openxmlformats.org/spreadsheetml/2006/main" xmlns:r="http://schemas.openxmlformats.org/officeDocument/2006/relationships">
  <sheetPr codeName="Munka1125"/>
  <dimension ref="A1:L76"/>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 customHeight="1">
      <c r="A4" s="30" t="s">
        <v>157</v>
      </c>
      <c r="C4" s="79"/>
      <c r="D4" s="10"/>
      <c r="E4" s="10"/>
      <c r="F4" s="10"/>
      <c r="G4" s="10"/>
      <c r="H4" s="10"/>
      <c r="I4" s="10"/>
      <c r="J4" s="11"/>
      <c r="K4" s="11"/>
      <c r="L4" s="11" t="s">
        <v>344</v>
      </c>
    </row>
    <row r="5" spans="1:12" s="34" customFormat="1" ht="31.5" customHeight="1">
      <c r="A5" s="105" t="s">
        <v>358</v>
      </c>
      <c r="B5" s="107"/>
      <c r="C5" s="108" t="s">
        <v>343</v>
      </c>
      <c r="D5" s="170" t="s">
        <v>341</v>
      </c>
      <c r="E5" s="171"/>
      <c r="F5" s="172"/>
      <c r="G5" s="173" t="s">
        <v>174</v>
      </c>
      <c r="H5" s="174"/>
      <c r="I5" s="175"/>
      <c r="J5" s="170" t="s">
        <v>342</v>
      </c>
      <c r="K5" s="171"/>
      <c r="L5" s="172"/>
    </row>
    <row r="6" spans="1:12" s="28" customFormat="1" ht="15.75" customHeight="1">
      <c r="A6" s="106"/>
      <c r="B6" s="109"/>
      <c r="C6" s="110"/>
      <c r="D6" s="12" t="s">
        <v>127</v>
      </c>
      <c r="E6" s="12" t="s">
        <v>125</v>
      </c>
      <c r="F6" s="12" t="s">
        <v>126</v>
      </c>
      <c r="G6" s="12" t="s">
        <v>127</v>
      </c>
      <c r="H6" s="12" t="s">
        <v>125</v>
      </c>
      <c r="I6" s="12" t="s">
        <v>126</v>
      </c>
      <c r="J6" s="12" t="s">
        <v>127</v>
      </c>
      <c r="K6" s="12" t="s">
        <v>125</v>
      </c>
      <c r="L6" s="12" t="s">
        <v>126</v>
      </c>
    </row>
    <row r="7" spans="1:12" s="28" customFormat="1" ht="15.95" customHeight="1">
      <c r="A7" s="31" t="s">
        <v>345</v>
      </c>
      <c r="B7" s="32"/>
      <c r="C7" s="33" t="s">
        <v>346</v>
      </c>
      <c r="D7" s="170" t="s">
        <v>347</v>
      </c>
      <c r="E7" s="171"/>
      <c r="F7" s="172"/>
      <c r="G7" s="173" t="s">
        <v>348</v>
      </c>
      <c r="H7" s="174"/>
      <c r="I7" s="175"/>
      <c r="J7" s="170" t="s">
        <v>349</v>
      </c>
      <c r="K7" s="171"/>
      <c r="L7" s="172"/>
    </row>
    <row r="8" spans="1:12" s="28" customFormat="1" ht="15.95" customHeight="1">
      <c r="A8" s="115">
        <v>1</v>
      </c>
      <c r="B8" s="32" t="s">
        <v>158</v>
      </c>
      <c r="C8" s="50" t="s">
        <v>385</v>
      </c>
      <c r="D8" s="92"/>
      <c r="E8" s="92"/>
      <c r="F8" s="104">
        <f t="shared" ref="F8:F31" si="0">+D8+E8</f>
        <v>0</v>
      </c>
      <c r="G8" s="92"/>
      <c r="H8" s="92"/>
      <c r="I8" s="3">
        <f t="shared" ref="I8:I31" si="1">+G8+H8</f>
        <v>0</v>
      </c>
      <c r="J8" s="92"/>
      <c r="K8" s="92"/>
      <c r="L8" s="3">
        <f t="shared" ref="L8:L31" si="2">+J8+K8</f>
        <v>0</v>
      </c>
    </row>
    <row r="9" spans="1:12" ht="15.75" customHeight="1">
      <c r="A9" s="35">
        <v>2</v>
      </c>
      <c r="B9" s="114" t="s">
        <v>160</v>
      </c>
      <c r="C9" s="50" t="s">
        <v>386</v>
      </c>
      <c r="D9" s="92"/>
      <c r="E9" s="92"/>
      <c r="F9" s="104">
        <f t="shared" si="0"/>
        <v>0</v>
      </c>
      <c r="G9" s="92"/>
      <c r="H9" s="92"/>
      <c r="I9" s="3">
        <f t="shared" si="1"/>
        <v>0</v>
      </c>
      <c r="J9" s="92"/>
      <c r="K9" s="92"/>
      <c r="L9" s="3">
        <f t="shared" si="2"/>
        <v>0</v>
      </c>
    </row>
    <row r="10" spans="1:12" ht="15.95" customHeight="1">
      <c r="A10" s="115">
        <v>3</v>
      </c>
      <c r="B10" s="93" t="s">
        <v>159</v>
      </c>
      <c r="C10" s="50" t="s">
        <v>371</v>
      </c>
      <c r="D10" s="103">
        <f>+SUM(D11:D17)</f>
        <v>0</v>
      </c>
      <c r="E10" s="103">
        <f>+SUM(E11:E17)</f>
        <v>0</v>
      </c>
      <c r="F10" s="104">
        <f t="shared" si="0"/>
        <v>0</v>
      </c>
      <c r="G10" s="103">
        <f>+SUM(G11:G17)</f>
        <v>0</v>
      </c>
      <c r="H10" s="103">
        <f>+SUM(H11:H17)</f>
        <v>0</v>
      </c>
      <c r="I10" s="3">
        <f t="shared" si="1"/>
        <v>0</v>
      </c>
      <c r="J10" s="103">
        <f>+SUM(J11:J17)</f>
        <v>0</v>
      </c>
      <c r="K10" s="103">
        <f>+SUM(K11:K17)</f>
        <v>0</v>
      </c>
      <c r="L10" s="3">
        <f t="shared" si="2"/>
        <v>0</v>
      </c>
    </row>
    <row r="11" spans="1:12" ht="15.95" customHeight="1">
      <c r="A11" s="115">
        <v>4</v>
      </c>
      <c r="B11" s="95"/>
      <c r="C11" s="143" t="s">
        <v>89</v>
      </c>
      <c r="D11" s="92"/>
      <c r="E11" s="92"/>
      <c r="F11" s="104">
        <f t="shared" si="0"/>
        <v>0</v>
      </c>
      <c r="G11" s="92"/>
      <c r="H11" s="92"/>
      <c r="I11" s="3">
        <f t="shared" si="1"/>
        <v>0</v>
      </c>
      <c r="J11" s="92"/>
      <c r="K11" s="92"/>
      <c r="L11" s="3">
        <f t="shared" si="2"/>
        <v>0</v>
      </c>
    </row>
    <row r="12" spans="1:12" ht="15.95" customHeight="1">
      <c r="A12" s="35">
        <v>5</v>
      </c>
      <c r="B12" s="95"/>
      <c r="C12" s="143" t="s">
        <v>91</v>
      </c>
      <c r="D12" s="92"/>
      <c r="E12" s="92"/>
      <c r="F12" s="104">
        <f t="shared" si="0"/>
        <v>0</v>
      </c>
      <c r="G12" s="92"/>
      <c r="H12" s="92"/>
      <c r="I12" s="3">
        <f t="shared" si="1"/>
        <v>0</v>
      </c>
      <c r="J12" s="92"/>
      <c r="K12" s="92"/>
      <c r="L12" s="3">
        <f t="shared" si="2"/>
        <v>0</v>
      </c>
    </row>
    <row r="13" spans="1:12" ht="15.95" customHeight="1">
      <c r="A13" s="115">
        <v>6</v>
      </c>
      <c r="B13" s="95"/>
      <c r="C13" s="143" t="s">
        <v>92</v>
      </c>
      <c r="D13" s="92"/>
      <c r="E13" s="92"/>
      <c r="F13" s="104">
        <f t="shared" si="0"/>
        <v>0</v>
      </c>
      <c r="G13" s="92"/>
      <c r="H13" s="92"/>
      <c r="I13" s="3">
        <f t="shared" si="1"/>
        <v>0</v>
      </c>
      <c r="J13" s="92"/>
      <c r="K13" s="92"/>
      <c r="L13" s="3">
        <f t="shared" si="2"/>
        <v>0</v>
      </c>
    </row>
    <row r="14" spans="1:12" ht="15.95" customHeight="1">
      <c r="A14" s="115">
        <v>7</v>
      </c>
      <c r="B14" s="95"/>
      <c r="C14" s="143" t="s">
        <v>90</v>
      </c>
      <c r="D14" s="92"/>
      <c r="E14" s="92"/>
      <c r="F14" s="104">
        <f t="shared" si="0"/>
        <v>0</v>
      </c>
      <c r="G14" s="92"/>
      <c r="H14" s="92"/>
      <c r="I14" s="3">
        <f t="shared" si="1"/>
        <v>0</v>
      </c>
      <c r="J14" s="92"/>
      <c r="K14" s="92"/>
      <c r="L14" s="3">
        <f t="shared" si="2"/>
        <v>0</v>
      </c>
    </row>
    <row r="15" spans="1:12" ht="15.95" customHeight="1">
      <c r="A15" s="35">
        <v>8</v>
      </c>
      <c r="B15" s="95"/>
      <c r="C15" s="143" t="s">
        <v>93</v>
      </c>
      <c r="D15" s="92"/>
      <c r="E15" s="92"/>
      <c r="F15" s="104">
        <f t="shared" si="0"/>
        <v>0</v>
      </c>
      <c r="G15" s="92"/>
      <c r="H15" s="92"/>
      <c r="I15" s="3">
        <f t="shared" si="1"/>
        <v>0</v>
      </c>
      <c r="J15" s="92"/>
      <c r="K15" s="92"/>
      <c r="L15" s="3">
        <f t="shared" si="2"/>
        <v>0</v>
      </c>
    </row>
    <row r="16" spans="1:12" ht="15.95" customHeight="1">
      <c r="A16" s="115">
        <v>9</v>
      </c>
      <c r="B16" s="95"/>
      <c r="C16" s="143" t="s">
        <v>94</v>
      </c>
      <c r="D16" s="92"/>
      <c r="E16" s="92"/>
      <c r="F16" s="104">
        <f t="shared" si="0"/>
        <v>0</v>
      </c>
      <c r="G16" s="92"/>
      <c r="H16" s="92"/>
      <c r="I16" s="3">
        <f t="shared" si="1"/>
        <v>0</v>
      </c>
      <c r="J16" s="92"/>
      <c r="K16" s="92"/>
      <c r="L16" s="3">
        <f t="shared" si="2"/>
        <v>0</v>
      </c>
    </row>
    <row r="17" spans="1:12" ht="15.95" customHeight="1">
      <c r="A17" s="115">
        <v>10</v>
      </c>
      <c r="B17" s="95"/>
      <c r="C17" s="143" t="s">
        <v>95</v>
      </c>
      <c r="D17" s="92"/>
      <c r="E17" s="92"/>
      <c r="F17" s="104">
        <f t="shared" si="0"/>
        <v>0</v>
      </c>
      <c r="G17" s="92"/>
      <c r="H17" s="92"/>
      <c r="I17" s="3">
        <f t="shared" si="1"/>
        <v>0</v>
      </c>
      <c r="J17" s="92"/>
      <c r="K17" s="92"/>
      <c r="L17" s="3">
        <f t="shared" si="2"/>
        <v>0</v>
      </c>
    </row>
    <row r="18" spans="1:12" ht="15.95" customHeight="1">
      <c r="A18" s="35">
        <v>11</v>
      </c>
      <c r="B18" s="93" t="s">
        <v>161</v>
      </c>
      <c r="C18" s="44" t="s">
        <v>388</v>
      </c>
      <c r="D18" s="92"/>
      <c r="E18" s="92"/>
      <c r="F18" s="104">
        <f t="shared" si="0"/>
        <v>0</v>
      </c>
      <c r="G18" s="92"/>
      <c r="H18" s="92"/>
      <c r="I18" s="3">
        <f t="shared" si="1"/>
        <v>0</v>
      </c>
      <c r="J18" s="92"/>
      <c r="K18" s="92"/>
      <c r="L18" s="3">
        <f t="shared" si="2"/>
        <v>0</v>
      </c>
    </row>
    <row r="19" spans="1:12" ht="15.95" customHeight="1">
      <c r="A19" s="115">
        <v>12</v>
      </c>
      <c r="B19" s="39" t="s">
        <v>162</v>
      </c>
      <c r="C19" s="44" t="s">
        <v>377</v>
      </c>
      <c r="D19" s="103">
        <f>+SUM(D20:D26)</f>
        <v>0</v>
      </c>
      <c r="E19" s="103">
        <f>+SUM(E20:E26)</f>
        <v>0</v>
      </c>
      <c r="F19" s="104">
        <f t="shared" si="0"/>
        <v>0</v>
      </c>
      <c r="G19" s="103">
        <f>+SUM(G20:G26)</f>
        <v>0</v>
      </c>
      <c r="H19" s="103">
        <f>+SUM(H20:H26)</f>
        <v>0</v>
      </c>
      <c r="I19" s="3">
        <f t="shared" si="1"/>
        <v>0</v>
      </c>
      <c r="J19" s="103">
        <f>+SUM(J20:J26)</f>
        <v>0</v>
      </c>
      <c r="K19" s="103">
        <f>+SUM(K20:K26)</f>
        <v>0</v>
      </c>
      <c r="L19" s="3">
        <f t="shared" si="2"/>
        <v>0</v>
      </c>
    </row>
    <row r="20" spans="1:12" ht="15.95" customHeight="1">
      <c r="A20" s="115">
        <v>13</v>
      </c>
      <c r="B20" s="95"/>
      <c r="C20" s="143" t="s">
        <v>89</v>
      </c>
      <c r="D20" s="92"/>
      <c r="E20" s="92"/>
      <c r="F20" s="104">
        <f t="shared" ref="F20:F26" si="3">+D20+E20</f>
        <v>0</v>
      </c>
      <c r="G20" s="92"/>
      <c r="H20" s="92"/>
      <c r="I20" s="3">
        <f t="shared" ref="I20:I26" si="4">+G20+H20</f>
        <v>0</v>
      </c>
      <c r="J20" s="92"/>
      <c r="K20" s="92"/>
      <c r="L20" s="3">
        <f t="shared" ref="L20:L26" si="5">+J20+K20</f>
        <v>0</v>
      </c>
    </row>
    <row r="21" spans="1:12" ht="15.95" customHeight="1">
      <c r="A21" s="35">
        <v>14</v>
      </c>
      <c r="B21" s="95"/>
      <c r="C21" s="143" t="s">
        <v>91</v>
      </c>
      <c r="D21" s="92"/>
      <c r="E21" s="92"/>
      <c r="F21" s="104">
        <f t="shared" si="3"/>
        <v>0</v>
      </c>
      <c r="G21" s="92"/>
      <c r="H21" s="92"/>
      <c r="I21" s="3">
        <f t="shared" si="4"/>
        <v>0</v>
      </c>
      <c r="J21" s="92"/>
      <c r="K21" s="92"/>
      <c r="L21" s="3">
        <f t="shared" si="5"/>
        <v>0</v>
      </c>
    </row>
    <row r="22" spans="1:12" ht="15.95" customHeight="1">
      <c r="A22" s="115">
        <v>15</v>
      </c>
      <c r="B22" s="95"/>
      <c r="C22" s="143" t="s">
        <v>92</v>
      </c>
      <c r="D22" s="92"/>
      <c r="E22" s="92"/>
      <c r="F22" s="104">
        <f t="shared" si="3"/>
        <v>0</v>
      </c>
      <c r="G22" s="92"/>
      <c r="H22" s="92"/>
      <c r="I22" s="3">
        <f t="shared" si="4"/>
        <v>0</v>
      </c>
      <c r="J22" s="92"/>
      <c r="K22" s="92"/>
      <c r="L22" s="3">
        <f t="shared" si="5"/>
        <v>0</v>
      </c>
    </row>
    <row r="23" spans="1:12" ht="15.95" customHeight="1">
      <c r="A23" s="115">
        <v>16</v>
      </c>
      <c r="B23" s="95"/>
      <c r="C23" s="143" t="s">
        <v>90</v>
      </c>
      <c r="D23" s="92"/>
      <c r="E23" s="92"/>
      <c r="F23" s="104">
        <f t="shared" si="3"/>
        <v>0</v>
      </c>
      <c r="G23" s="92"/>
      <c r="H23" s="92"/>
      <c r="I23" s="3">
        <f t="shared" si="4"/>
        <v>0</v>
      </c>
      <c r="J23" s="92"/>
      <c r="K23" s="92"/>
      <c r="L23" s="3">
        <f t="shared" si="5"/>
        <v>0</v>
      </c>
    </row>
    <row r="24" spans="1:12" ht="15.95" customHeight="1">
      <c r="A24" s="35">
        <v>17</v>
      </c>
      <c r="B24" s="95"/>
      <c r="C24" s="143" t="s">
        <v>93</v>
      </c>
      <c r="D24" s="92"/>
      <c r="E24" s="92"/>
      <c r="F24" s="104">
        <f t="shared" si="3"/>
        <v>0</v>
      </c>
      <c r="G24" s="92"/>
      <c r="H24" s="92"/>
      <c r="I24" s="3">
        <f t="shared" si="4"/>
        <v>0</v>
      </c>
      <c r="J24" s="92"/>
      <c r="K24" s="92"/>
      <c r="L24" s="3">
        <f t="shared" si="5"/>
        <v>0</v>
      </c>
    </row>
    <row r="25" spans="1:12" ht="15.95" customHeight="1">
      <c r="A25" s="115">
        <v>18</v>
      </c>
      <c r="B25" s="95"/>
      <c r="C25" s="143" t="s">
        <v>94</v>
      </c>
      <c r="D25" s="92"/>
      <c r="E25" s="92"/>
      <c r="F25" s="104">
        <f t="shared" si="3"/>
        <v>0</v>
      </c>
      <c r="G25" s="92"/>
      <c r="H25" s="92"/>
      <c r="I25" s="3">
        <f t="shared" si="4"/>
        <v>0</v>
      </c>
      <c r="J25" s="92"/>
      <c r="K25" s="92"/>
      <c r="L25" s="3">
        <f t="shared" si="5"/>
        <v>0</v>
      </c>
    </row>
    <row r="26" spans="1:12" ht="15.95" customHeight="1">
      <c r="A26" s="115">
        <v>19</v>
      </c>
      <c r="B26" s="95"/>
      <c r="C26" s="143" t="s">
        <v>95</v>
      </c>
      <c r="D26" s="92"/>
      <c r="E26" s="92"/>
      <c r="F26" s="104">
        <f t="shared" si="3"/>
        <v>0</v>
      </c>
      <c r="G26" s="92"/>
      <c r="H26" s="92"/>
      <c r="I26" s="3">
        <f t="shared" si="4"/>
        <v>0</v>
      </c>
      <c r="J26" s="92"/>
      <c r="K26" s="92"/>
      <c r="L26" s="3">
        <f t="shared" si="5"/>
        <v>0</v>
      </c>
    </row>
    <row r="27" spans="1:12" ht="15.75" customHeight="1">
      <c r="A27" s="35">
        <v>20</v>
      </c>
      <c r="B27" s="95" t="s">
        <v>320</v>
      </c>
      <c r="C27" s="96" t="s">
        <v>173</v>
      </c>
      <c r="D27" s="98">
        <f>+D8+D9+D10+D18+D19</f>
        <v>0</v>
      </c>
      <c r="E27" s="98">
        <f>+E8+E9+E10+E18+E19</f>
        <v>0</v>
      </c>
      <c r="F27" s="104">
        <f t="shared" si="0"/>
        <v>0</v>
      </c>
      <c r="G27" s="98">
        <f>+G8+G9+G10+G18+G19</f>
        <v>0</v>
      </c>
      <c r="H27" s="98">
        <f>+H8+H9+H10+H18+H19</f>
        <v>0</v>
      </c>
      <c r="I27" s="3">
        <f t="shared" si="1"/>
        <v>0</v>
      </c>
      <c r="J27" s="98">
        <f>+J8+J9+J10+J18+J19</f>
        <v>0</v>
      </c>
      <c r="K27" s="98">
        <f>+K8+K9+K10+K18+K19</f>
        <v>0</v>
      </c>
      <c r="L27" s="3">
        <f t="shared" si="2"/>
        <v>0</v>
      </c>
    </row>
    <row r="28" spans="1:12" ht="15.75" customHeight="1">
      <c r="A28" s="115">
        <v>21</v>
      </c>
      <c r="B28" s="114" t="s">
        <v>163</v>
      </c>
      <c r="C28" s="50" t="s">
        <v>387</v>
      </c>
      <c r="D28" s="92"/>
      <c r="E28" s="92"/>
      <c r="F28" s="104">
        <f t="shared" si="0"/>
        <v>0</v>
      </c>
      <c r="G28" s="92"/>
      <c r="H28" s="92"/>
      <c r="I28" s="3">
        <f t="shared" si="1"/>
        <v>0</v>
      </c>
      <c r="J28" s="92"/>
      <c r="K28" s="92"/>
      <c r="L28" s="3">
        <f t="shared" si="2"/>
        <v>0</v>
      </c>
    </row>
    <row r="29" spans="1:12" ht="15.75" customHeight="1">
      <c r="A29" s="115">
        <v>22</v>
      </c>
      <c r="B29" s="93" t="s">
        <v>164</v>
      </c>
      <c r="C29" s="50" t="s">
        <v>384</v>
      </c>
      <c r="D29" s="92"/>
      <c r="E29" s="92"/>
      <c r="F29" s="104">
        <f t="shared" si="0"/>
        <v>0</v>
      </c>
      <c r="G29" s="92"/>
      <c r="H29" s="92"/>
      <c r="I29" s="3">
        <f t="shared" si="1"/>
        <v>0</v>
      </c>
      <c r="J29" s="92"/>
      <c r="K29" s="92"/>
      <c r="L29" s="3">
        <f t="shared" si="2"/>
        <v>0</v>
      </c>
    </row>
    <row r="30" spans="1:12" ht="15.75" customHeight="1">
      <c r="A30" s="35">
        <v>23</v>
      </c>
      <c r="B30" s="114" t="s">
        <v>165</v>
      </c>
      <c r="C30" s="50" t="s">
        <v>375</v>
      </c>
      <c r="D30" s="92"/>
      <c r="E30" s="92"/>
      <c r="F30" s="104">
        <f t="shared" si="0"/>
        <v>0</v>
      </c>
      <c r="G30" s="92"/>
      <c r="H30" s="92"/>
      <c r="I30" s="3">
        <f t="shared" si="1"/>
        <v>0</v>
      </c>
      <c r="J30" s="92"/>
      <c r="K30" s="92"/>
      <c r="L30" s="3">
        <f t="shared" si="2"/>
        <v>0</v>
      </c>
    </row>
    <row r="31" spans="1:12" ht="15.95" customHeight="1">
      <c r="A31" s="115">
        <v>24</v>
      </c>
      <c r="B31" s="93" t="s">
        <v>166</v>
      </c>
      <c r="C31" s="50" t="s">
        <v>376</v>
      </c>
      <c r="D31" s="92"/>
      <c r="E31" s="92"/>
      <c r="F31" s="104">
        <f t="shared" si="0"/>
        <v>0</v>
      </c>
      <c r="G31" s="92"/>
      <c r="H31" s="92"/>
      <c r="I31" s="3">
        <f t="shared" si="1"/>
        <v>0</v>
      </c>
      <c r="J31" s="92"/>
      <c r="K31" s="92"/>
      <c r="L31" s="3">
        <f t="shared" si="2"/>
        <v>0</v>
      </c>
    </row>
    <row r="32" spans="1:12" ht="15.95" customHeight="1">
      <c r="A32" s="115">
        <v>25</v>
      </c>
      <c r="B32" s="114" t="s">
        <v>167</v>
      </c>
      <c r="C32" s="44" t="s">
        <v>389</v>
      </c>
      <c r="D32" s="92"/>
      <c r="E32" s="92"/>
      <c r="F32" s="104">
        <f t="shared" ref="F32:F37" si="6">+D32+E32</f>
        <v>0</v>
      </c>
      <c r="G32" s="92"/>
      <c r="H32" s="92"/>
      <c r="I32" s="3">
        <f t="shared" ref="I32:I37" si="7">+G32+H32</f>
        <v>0</v>
      </c>
      <c r="J32" s="92"/>
      <c r="K32" s="92"/>
      <c r="L32" s="3">
        <f t="shared" ref="L32:L37" si="8">+J32+K32</f>
        <v>0</v>
      </c>
    </row>
    <row r="33" spans="1:12" ht="15.95" customHeight="1">
      <c r="A33" s="35">
        <v>26</v>
      </c>
      <c r="B33" s="93" t="s">
        <v>168</v>
      </c>
      <c r="C33" s="44" t="s">
        <v>378</v>
      </c>
      <c r="D33" s="92"/>
      <c r="E33" s="92"/>
      <c r="F33" s="104">
        <f t="shared" si="6"/>
        <v>0</v>
      </c>
      <c r="G33" s="92"/>
      <c r="H33" s="92"/>
      <c r="I33" s="3">
        <f t="shared" si="7"/>
        <v>0</v>
      </c>
      <c r="J33" s="92"/>
      <c r="K33" s="92"/>
      <c r="L33" s="3">
        <f t="shared" si="8"/>
        <v>0</v>
      </c>
    </row>
    <row r="34" spans="1:12" ht="15.95" customHeight="1">
      <c r="A34" s="115">
        <v>27</v>
      </c>
      <c r="B34" s="36" t="s">
        <v>325</v>
      </c>
      <c r="C34" s="51" t="s">
        <v>170</v>
      </c>
      <c r="D34" s="99">
        <f>+SUM(D28:D31)+D32+D33</f>
        <v>0</v>
      </c>
      <c r="E34" s="99">
        <f>+SUM(E28:E31)+E32+E33</f>
        <v>0</v>
      </c>
      <c r="F34" s="104">
        <f t="shared" si="6"/>
        <v>0</v>
      </c>
      <c r="G34" s="99">
        <f>+SUM(G28:G31)+G32+G33</f>
        <v>0</v>
      </c>
      <c r="H34" s="99">
        <f>+SUM(H28:H31)+H32+H33</f>
        <v>0</v>
      </c>
      <c r="I34" s="3">
        <f t="shared" si="7"/>
        <v>0</v>
      </c>
      <c r="J34" s="99">
        <f>+SUM(J28:J31)+J32+J33</f>
        <v>0</v>
      </c>
      <c r="K34" s="99">
        <f>+SUM(K28:K31)+K32+K33</f>
        <v>0</v>
      </c>
      <c r="L34" s="3">
        <f t="shared" si="8"/>
        <v>0</v>
      </c>
    </row>
    <row r="35" spans="1:12" ht="15.95" customHeight="1">
      <c r="A35" s="115">
        <v>28</v>
      </c>
      <c r="B35" s="36" t="s">
        <v>328</v>
      </c>
      <c r="C35" s="43" t="s">
        <v>169</v>
      </c>
      <c r="D35" s="99">
        <f>+D27-D34</f>
        <v>0</v>
      </c>
      <c r="E35" s="99">
        <f>+E27-E34</f>
        <v>0</v>
      </c>
      <c r="F35" s="104">
        <f t="shared" si="6"/>
        <v>0</v>
      </c>
      <c r="G35" s="99">
        <f>+G27-G34</f>
        <v>0</v>
      </c>
      <c r="H35" s="99">
        <f>+H27-H34</f>
        <v>0</v>
      </c>
      <c r="I35" s="3">
        <f t="shared" si="7"/>
        <v>0</v>
      </c>
      <c r="J35" s="99">
        <f>+J27-J34</f>
        <v>0</v>
      </c>
      <c r="K35" s="99">
        <f>+K27-K34</f>
        <v>0</v>
      </c>
      <c r="L35" s="3">
        <f t="shared" si="8"/>
        <v>0</v>
      </c>
    </row>
    <row r="36" spans="1:12" ht="15.95" customHeight="1">
      <c r="A36" s="35">
        <v>29</v>
      </c>
      <c r="B36" s="120" t="s">
        <v>330</v>
      </c>
      <c r="C36" s="43" t="s">
        <v>379</v>
      </c>
      <c r="D36" s="92"/>
      <c r="E36" s="92"/>
      <c r="F36" s="104">
        <f t="shared" si="6"/>
        <v>0</v>
      </c>
      <c r="G36" s="92"/>
      <c r="H36" s="92"/>
      <c r="I36" s="3">
        <f t="shared" si="7"/>
        <v>0</v>
      </c>
      <c r="J36" s="92"/>
      <c r="K36" s="92"/>
      <c r="L36" s="3">
        <f t="shared" si="8"/>
        <v>0</v>
      </c>
    </row>
    <row r="37" spans="1:12" ht="15.95" customHeight="1">
      <c r="A37" s="115">
        <v>30</v>
      </c>
      <c r="B37" s="117" t="s">
        <v>334</v>
      </c>
      <c r="C37" s="51" t="s">
        <v>311</v>
      </c>
      <c r="D37" s="118">
        <f>+D35-D36</f>
        <v>0</v>
      </c>
      <c r="E37" s="118">
        <f>+E35-E36</f>
        <v>0</v>
      </c>
      <c r="F37" s="104">
        <f t="shared" si="6"/>
        <v>0</v>
      </c>
      <c r="G37" s="118">
        <f>+G35-G36</f>
        <v>0</v>
      </c>
      <c r="H37" s="118">
        <f>+H35-H36</f>
        <v>0</v>
      </c>
      <c r="I37" s="3">
        <f t="shared" si="7"/>
        <v>0</v>
      </c>
      <c r="J37" s="118">
        <f>+J35-J36</f>
        <v>0</v>
      </c>
      <c r="K37" s="118">
        <f>+K35-K36</f>
        <v>0</v>
      </c>
      <c r="L37" s="3">
        <f t="shared" si="8"/>
        <v>0</v>
      </c>
    </row>
    <row r="38" spans="1:12" ht="15.95" customHeight="1">
      <c r="A38" s="184" t="s">
        <v>299</v>
      </c>
      <c r="B38" s="184"/>
      <c r="C38" s="184"/>
      <c r="D38" s="184"/>
      <c r="E38" s="184"/>
      <c r="F38" s="184"/>
      <c r="G38" s="184"/>
      <c r="H38" s="184"/>
      <c r="I38" s="184"/>
      <c r="J38" s="184"/>
      <c r="K38" s="184"/>
      <c r="L38" s="184"/>
    </row>
    <row r="39" spans="1:12" ht="15.95" customHeight="1">
      <c r="A39" s="4" t="s">
        <v>4</v>
      </c>
      <c r="B39" s="36" t="s">
        <v>320</v>
      </c>
      <c r="C39" s="179" t="s">
        <v>87</v>
      </c>
      <c r="D39" s="180"/>
      <c r="E39" s="180"/>
      <c r="F39" s="180"/>
      <c r="G39" s="180"/>
      <c r="H39" s="180"/>
      <c r="I39" s="180"/>
      <c r="J39" s="180"/>
      <c r="K39" s="181"/>
      <c r="L39" s="100"/>
    </row>
    <row r="40" spans="1:12" ht="15.95" customHeight="1">
      <c r="A40" s="4" t="s">
        <v>5</v>
      </c>
      <c r="B40" s="36" t="s">
        <v>325</v>
      </c>
      <c r="C40" s="179" t="s">
        <v>84</v>
      </c>
      <c r="D40" s="180"/>
      <c r="E40" s="180"/>
      <c r="F40" s="180"/>
      <c r="G40" s="180"/>
      <c r="H40" s="180"/>
      <c r="I40" s="180"/>
      <c r="J40" s="180"/>
      <c r="K40" s="181"/>
      <c r="L40" s="100"/>
    </row>
    <row r="42" spans="1:12" ht="15.95" customHeight="1">
      <c r="A42" s="40" t="s">
        <v>364</v>
      </c>
      <c r="B42" s="54"/>
      <c r="C42" s="27" t="str">
        <f ca="1">+'Beviteli oldal'!$B$13</f>
        <v>2012. február 05.</v>
      </c>
    </row>
    <row r="43" spans="1:12" ht="15.95" customHeight="1">
      <c r="A43" s="90"/>
      <c r="B43" s="90"/>
      <c r="C43" s="90"/>
      <c r="D43" s="42" t="s">
        <v>365</v>
      </c>
      <c r="E43" s="90"/>
      <c r="F43" s="90"/>
      <c r="G43" s="90"/>
      <c r="H43" s="90"/>
      <c r="I43" s="90"/>
      <c r="J43" s="90"/>
      <c r="K43" s="8" t="s">
        <v>149</v>
      </c>
      <c r="L43" s="90"/>
    </row>
    <row r="46" spans="1:12" ht="15.95" customHeight="1">
      <c r="B46" s="34"/>
    </row>
    <row r="49" spans="2:2" ht="15.95" customHeight="1">
      <c r="B49" s="34"/>
    </row>
    <row r="52" spans="2:2" ht="15.95" customHeight="1">
      <c r="B52" s="34"/>
    </row>
    <row r="71" spans="2:2" ht="15.95" customHeight="1">
      <c r="B71" s="34"/>
    </row>
    <row r="76" spans="2:2" ht="15.95" customHeight="1">
      <c r="B76" s="34"/>
    </row>
  </sheetData>
  <sheetProtection sheet="1" objects="1" scenarios="1"/>
  <mergeCells count="9">
    <mergeCell ref="A38:L38"/>
    <mergeCell ref="C39:K39"/>
    <mergeCell ref="C40:K40"/>
    <mergeCell ref="D5:F5"/>
    <mergeCell ref="G5:I5"/>
    <mergeCell ref="J5:L5"/>
    <mergeCell ref="D7:F7"/>
    <mergeCell ref="G7:I7"/>
    <mergeCell ref="J7:L7"/>
  </mergeCells>
  <phoneticPr fontId="0" type="noConversion"/>
  <printOptions horizontalCentered="1"/>
  <pageMargins left="0.31496062992125984" right="0.31496062992125984" top="0.39370078740157483" bottom="0.39370078740157483" header="0.39370078740157483" footer="0.39370078740157483"/>
  <pageSetup paperSize="9" scale="80" orientation="landscape" horizontalDpi="1200" verticalDpi="1200" r:id="rId1"/>
  <headerFooter alignWithMargins="0"/>
</worksheet>
</file>

<file path=xl/worksheets/sheet51.xml><?xml version="1.0" encoding="utf-8"?>
<worksheet xmlns="http://schemas.openxmlformats.org/spreadsheetml/2006/main" xmlns:r="http://schemas.openxmlformats.org/officeDocument/2006/relationships">
  <sheetPr codeName="Munka27"/>
  <dimension ref="A1:M30"/>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18.75">
      <c r="A1" s="82" t="s">
        <v>98</v>
      </c>
      <c r="B1"/>
      <c r="C1" s="16"/>
      <c r="D1" s="16"/>
      <c r="E1" s="16"/>
      <c r="F1" s="2"/>
      <c r="G1" s="2"/>
      <c r="H1" s="2"/>
      <c r="I1" s="2"/>
      <c r="J1" s="2"/>
      <c r="K1" s="2"/>
      <c r="L1" s="2"/>
      <c r="M1" s="2"/>
    </row>
    <row r="2" spans="1:13" ht="18.75">
      <c r="A2" s="144"/>
      <c r="B2"/>
      <c r="D2" s="15"/>
      <c r="E2" s="15"/>
    </row>
    <row r="3" spans="1:13" ht="94.5">
      <c r="A3" s="80" t="s">
        <v>99</v>
      </c>
      <c r="B3"/>
      <c r="D3" s="15"/>
      <c r="E3" s="15"/>
    </row>
    <row r="4" spans="1:13" ht="15.75">
      <c r="A4" s="80"/>
      <c r="B4"/>
      <c r="D4" s="17"/>
      <c r="E4" s="15"/>
    </row>
    <row r="5" spans="1:13" ht="63">
      <c r="A5" s="80" t="s">
        <v>100</v>
      </c>
      <c r="B5"/>
      <c r="C5" s="15"/>
      <c r="D5" s="15"/>
      <c r="E5" s="15"/>
    </row>
    <row r="6" spans="1:13" ht="15.75" customHeight="1">
      <c r="A6" s="80"/>
      <c r="B6"/>
      <c r="C6" s="15"/>
      <c r="D6" s="15"/>
      <c r="E6" s="15"/>
    </row>
    <row r="7" spans="1:13" ht="78.75">
      <c r="A7" s="80" t="s">
        <v>33</v>
      </c>
      <c r="B7"/>
      <c r="C7" s="15"/>
      <c r="D7" s="15"/>
      <c r="E7" s="15"/>
    </row>
    <row r="8" spans="1:13" ht="15.75">
      <c r="A8" s="83"/>
      <c r="B8"/>
      <c r="C8" s="15"/>
      <c r="D8" s="15"/>
      <c r="E8" s="15"/>
    </row>
    <row r="9" spans="1:13" ht="31.5">
      <c r="A9" s="80" t="s">
        <v>101</v>
      </c>
      <c r="B9"/>
      <c r="D9" s="15"/>
      <c r="E9" s="15"/>
    </row>
    <row r="10" spans="1:13" ht="15.75" customHeight="1">
      <c r="A10" s="80"/>
      <c r="B10"/>
      <c r="C10" s="15"/>
      <c r="D10" s="15"/>
      <c r="E10" s="15"/>
    </row>
    <row r="11" spans="1:13" ht="15.75">
      <c r="A11" s="80" t="s">
        <v>102</v>
      </c>
      <c r="B11"/>
      <c r="C11" s="15"/>
      <c r="D11" s="15"/>
      <c r="E11" s="15"/>
    </row>
    <row r="12" spans="1:13" ht="15.75">
      <c r="A12" s="81" t="s">
        <v>7</v>
      </c>
      <c r="B12"/>
      <c r="C12" s="15"/>
      <c r="D12" s="15"/>
      <c r="E12" s="15"/>
    </row>
    <row r="13" spans="1:13" ht="15.75">
      <c r="A13" s="81" t="s">
        <v>103</v>
      </c>
      <c r="B13"/>
      <c r="C13" s="15"/>
      <c r="D13" s="15"/>
      <c r="E13" s="15"/>
    </row>
    <row r="14" spans="1:13" ht="15.75">
      <c r="A14" s="80"/>
      <c r="B14"/>
      <c r="C14" s="15"/>
      <c r="D14" s="15"/>
      <c r="E14" s="15"/>
    </row>
    <row r="15" spans="1:13" ht="63">
      <c r="A15" s="83" t="s">
        <v>104</v>
      </c>
      <c r="B15"/>
      <c r="C15" s="15"/>
      <c r="D15" s="15"/>
      <c r="E15" s="15"/>
    </row>
    <row r="16" spans="1:13" ht="15.75">
      <c r="A16" s="83"/>
      <c r="B16"/>
      <c r="C16" s="15"/>
      <c r="D16" s="15"/>
      <c r="E16" s="15"/>
    </row>
    <row r="17" spans="1:5" ht="63">
      <c r="A17" s="83" t="s">
        <v>105</v>
      </c>
      <c r="B17"/>
      <c r="C17" s="15"/>
      <c r="D17" s="15"/>
      <c r="E17" s="15"/>
    </row>
    <row r="18" spans="1:5" ht="15.75" customHeight="1">
      <c r="A18" s="24"/>
      <c r="B18" s="15"/>
      <c r="C18" s="15"/>
      <c r="D18" s="15"/>
      <c r="E18" s="15"/>
    </row>
    <row r="19" spans="1:5" ht="15.75" customHeight="1">
      <c r="A19" s="24"/>
      <c r="B19" s="15"/>
      <c r="C19" s="15"/>
      <c r="D19" s="15"/>
      <c r="E19" s="15"/>
    </row>
    <row r="20" spans="1:5" ht="15.75" customHeight="1">
      <c r="A20" s="24"/>
      <c r="B20" s="15"/>
      <c r="D20" s="15"/>
      <c r="E20" s="15"/>
    </row>
    <row r="21" spans="1:5" ht="15.75" customHeight="1">
      <c r="A21" s="24"/>
    </row>
    <row r="22" spans="1:5" ht="15.75" customHeight="1">
      <c r="A22" s="24"/>
    </row>
    <row r="23" spans="1:5" ht="15.75" customHeight="1">
      <c r="A23" s="24"/>
    </row>
    <row r="24" spans="1:5" ht="15.75" customHeight="1"/>
    <row r="25" spans="1:5" ht="15.75" customHeight="1">
      <c r="A25" s="18"/>
    </row>
    <row r="26" spans="1:5" ht="15.75" customHeight="1"/>
    <row r="27" spans="1:5" ht="15.75" customHeight="1"/>
    <row r="28" spans="1:5" ht="15.75" customHeight="1"/>
    <row r="29" spans="1:5" ht="15.75" customHeight="1"/>
    <row r="30"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52.xml><?xml version="1.0" encoding="utf-8"?>
<worksheet xmlns="http://schemas.openxmlformats.org/spreadsheetml/2006/main" xmlns:r="http://schemas.openxmlformats.org/officeDocument/2006/relationships">
  <sheetPr codeName="Munka64"/>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6" customHeight="1">
      <c r="A19" s="16"/>
      <c r="C19" s="66" t="s">
        <v>106</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150</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53.xml><?xml version="1.0" encoding="utf-8"?>
<worksheet xmlns="http://schemas.openxmlformats.org/spreadsheetml/2006/main" xmlns:r="http://schemas.openxmlformats.org/officeDocument/2006/relationships">
  <sheetPr codeName="Munka28"/>
  <dimension ref="A1:F135"/>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+D16+D17+D18+D19</f>
        <v>0</v>
      </c>
      <c r="E15" s="5">
        <f>+E16+E17+E18+E19</f>
        <v>0</v>
      </c>
      <c r="F15" s="5">
        <f>+F16+F17+F18+F19</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t="s">
        <v>324</v>
      </c>
      <c r="C18" s="45" t="s">
        <v>395</v>
      </c>
      <c r="D18" s="91"/>
      <c r="E18" s="91"/>
      <c r="F18" s="92"/>
    </row>
    <row r="19" spans="1:6" ht="15.95" customHeight="1">
      <c r="A19" s="4">
        <v>9</v>
      </c>
      <c r="B19" s="36" t="s">
        <v>327</v>
      </c>
      <c r="C19" s="45" t="s">
        <v>355</v>
      </c>
      <c r="D19" s="91"/>
      <c r="E19" s="91"/>
      <c r="F19" s="92"/>
    </row>
    <row r="20" spans="1:6" ht="15.95" customHeight="1">
      <c r="A20" s="4">
        <v>10</v>
      </c>
      <c r="B20" s="168" t="s">
        <v>131</v>
      </c>
      <c r="C20" s="169"/>
      <c r="D20" s="5">
        <f>+D11+D15</f>
        <v>0</v>
      </c>
      <c r="E20" s="5">
        <f>+E11+E15</f>
        <v>0</v>
      </c>
      <c r="F20" s="5">
        <f>+F11+F15</f>
        <v>0</v>
      </c>
    </row>
    <row r="21" spans="1:6" ht="15.95" customHeight="1">
      <c r="A21" s="4">
        <v>11</v>
      </c>
      <c r="B21" s="39" t="s">
        <v>328</v>
      </c>
      <c r="C21" s="112" t="s">
        <v>331</v>
      </c>
      <c r="D21" s="5">
        <f>+SUM(D22:D25)</f>
        <v>0</v>
      </c>
      <c r="E21" s="5">
        <f>+SUM(E22:E25)</f>
        <v>0</v>
      </c>
      <c r="F21" s="5">
        <f>+SUM(F22:F25)</f>
        <v>0</v>
      </c>
    </row>
    <row r="22" spans="1:6" ht="15.95" customHeight="1">
      <c r="A22" s="4">
        <v>12</v>
      </c>
      <c r="B22" s="36" t="s">
        <v>322</v>
      </c>
      <c r="C22" s="45" t="s">
        <v>194</v>
      </c>
      <c r="D22" s="91"/>
      <c r="E22" s="91"/>
      <c r="F22" s="92"/>
    </row>
    <row r="23" spans="1:6" ht="15.95" customHeight="1">
      <c r="A23" s="4">
        <v>13</v>
      </c>
      <c r="B23" s="36" t="s">
        <v>323</v>
      </c>
      <c r="C23" s="49" t="s">
        <v>42</v>
      </c>
      <c r="D23" s="91"/>
      <c r="E23" s="91"/>
      <c r="F23" s="92"/>
    </row>
    <row r="24" spans="1:6" ht="15.75" customHeight="1">
      <c r="A24" s="4">
        <v>14</v>
      </c>
      <c r="B24" s="38" t="s">
        <v>324</v>
      </c>
      <c r="C24" s="46" t="s">
        <v>43</v>
      </c>
      <c r="D24" s="91"/>
      <c r="E24" s="91"/>
      <c r="F24" s="92"/>
    </row>
    <row r="25" spans="1:6" ht="15.95" customHeight="1">
      <c r="A25" s="4">
        <v>15</v>
      </c>
      <c r="B25" s="36" t="s">
        <v>327</v>
      </c>
      <c r="C25" s="49" t="s">
        <v>44</v>
      </c>
      <c r="D25" s="91"/>
      <c r="E25" s="91"/>
      <c r="F25" s="92"/>
    </row>
    <row r="26" spans="1:6" ht="15.95" customHeight="1">
      <c r="A26" s="4">
        <v>16</v>
      </c>
      <c r="B26" s="39" t="s">
        <v>330</v>
      </c>
      <c r="C26" s="50" t="s">
        <v>381</v>
      </c>
      <c r="D26" s="91"/>
      <c r="E26" s="91"/>
      <c r="F26" s="92"/>
    </row>
    <row r="27" spans="1:6" ht="15.95" customHeight="1">
      <c r="A27" s="4">
        <v>17</v>
      </c>
      <c r="B27" s="39" t="s">
        <v>334</v>
      </c>
      <c r="C27" s="50" t="s">
        <v>335</v>
      </c>
      <c r="D27" s="91"/>
      <c r="E27" s="91"/>
      <c r="F27" s="92"/>
    </row>
    <row r="28" spans="1:6" ht="15.95" customHeight="1">
      <c r="A28" s="4">
        <v>18</v>
      </c>
      <c r="B28" s="39" t="s">
        <v>336</v>
      </c>
      <c r="C28" s="50" t="s">
        <v>337</v>
      </c>
      <c r="D28" s="5">
        <f>+D29+D30</f>
        <v>0</v>
      </c>
      <c r="E28" s="5">
        <f>+E29+E30</f>
        <v>0</v>
      </c>
      <c r="F28" s="5">
        <f>+F29+F30</f>
        <v>0</v>
      </c>
    </row>
    <row r="29" spans="1:6" ht="15.95" customHeight="1">
      <c r="A29" s="4">
        <v>19</v>
      </c>
      <c r="B29" s="36" t="s">
        <v>322</v>
      </c>
      <c r="C29" s="52" t="s">
        <v>369</v>
      </c>
      <c r="D29" s="91"/>
      <c r="E29" s="91"/>
      <c r="F29" s="92"/>
    </row>
    <row r="30" spans="1:6" ht="15.75" customHeight="1">
      <c r="A30" s="4">
        <v>20</v>
      </c>
      <c r="B30" s="36" t="s">
        <v>323</v>
      </c>
      <c r="C30" s="52" t="s">
        <v>350</v>
      </c>
      <c r="D30" s="91"/>
      <c r="E30" s="91"/>
      <c r="F30" s="92"/>
    </row>
    <row r="31" spans="1:6" ht="15.95" customHeight="1">
      <c r="A31" s="4">
        <v>21</v>
      </c>
      <c r="B31" s="168" t="s">
        <v>132</v>
      </c>
      <c r="C31" s="169" t="s">
        <v>340</v>
      </c>
      <c r="D31" s="5">
        <f>+D21+D26+D27+D28</f>
        <v>0</v>
      </c>
      <c r="E31" s="5">
        <f>+E21+E26+E27+E28</f>
        <v>0</v>
      </c>
      <c r="F31" s="5">
        <f>+F21+F26+F27+F28</f>
        <v>0</v>
      </c>
    </row>
    <row r="32" spans="1:6" ht="15.95" customHeight="1">
      <c r="A32" s="42"/>
      <c r="B32" s="113"/>
      <c r="C32" s="113"/>
      <c r="D32" s="7"/>
      <c r="E32" s="7"/>
      <c r="F32" s="7"/>
    </row>
    <row r="34" spans="1:6" ht="15.95" customHeight="1">
      <c r="A34" s="40" t="s">
        <v>364</v>
      </c>
      <c r="B34" s="41"/>
      <c r="C34" s="27" t="str">
        <f ca="1">+'Beviteli oldal'!$B$13</f>
        <v>2012. február 05.</v>
      </c>
      <c r="D34" s="7"/>
      <c r="E34" s="7"/>
      <c r="F34" s="14"/>
    </row>
    <row r="35" spans="1:6" ht="15.95" customHeight="1">
      <c r="A35" s="6"/>
      <c r="B35" s="42"/>
      <c r="C35" s="7"/>
      <c r="F35" s="8" t="s">
        <v>150</v>
      </c>
    </row>
    <row r="37" spans="1:6" ht="15.95" customHeight="1">
      <c r="C37" s="167" t="s">
        <v>153</v>
      </c>
      <c r="D37" s="167"/>
      <c r="E37" s="167"/>
    </row>
    <row r="56" spans="2:2" ht="15.95" customHeight="1">
      <c r="B56" s="34"/>
    </row>
    <row r="83" spans="2:2" ht="15.95" customHeight="1">
      <c r="B83" s="34"/>
    </row>
    <row r="88" spans="2:2" ht="15.95" customHeight="1">
      <c r="B88" s="34"/>
    </row>
    <row r="100" spans="2:2" ht="15.95" customHeight="1">
      <c r="B100" s="34"/>
    </row>
    <row r="105" spans="2:2" ht="15.95" customHeight="1">
      <c r="B105" s="34"/>
    </row>
    <row r="108" spans="2:2" ht="15.95" customHeight="1">
      <c r="B108" s="34"/>
    </row>
    <row r="111" spans="2:2" ht="15.95" customHeight="1">
      <c r="B111" s="34"/>
    </row>
    <row r="130" spans="2:2" ht="15.95" customHeight="1">
      <c r="B130" s="34"/>
    </row>
    <row r="135" spans="2:2" ht="15.95" customHeight="1">
      <c r="B135" s="34"/>
    </row>
  </sheetData>
  <sheetProtection sheet="1" objects="1" scenarios="1"/>
  <mergeCells count="3">
    <mergeCell ref="C37:E37"/>
    <mergeCell ref="B20:C20"/>
    <mergeCell ref="B31:C31"/>
  </mergeCells>
  <phoneticPr fontId="0" type="noConversion"/>
  <printOptions horizontalCentered="1"/>
  <pageMargins left="0.36" right="0.28999999999999998" top="0.98425196850393704" bottom="0.98425196850393704" header="0.511811023622047" footer="0.511811023622047"/>
  <pageSetup paperSize="9" scale="97" orientation="portrait" r:id="rId1"/>
  <headerFooter alignWithMargins="0"/>
</worksheet>
</file>

<file path=xl/worksheets/sheet54.xml><?xml version="1.0" encoding="utf-8"?>
<worksheet xmlns="http://schemas.openxmlformats.org/spreadsheetml/2006/main" xmlns:r="http://schemas.openxmlformats.org/officeDocument/2006/relationships">
  <sheetPr codeName="Munka1127"/>
  <dimension ref="A1:L100"/>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+D10+D18</f>
        <v>0</v>
      </c>
      <c r="E9" s="3">
        <f>+E10+E18</f>
        <v>0</v>
      </c>
      <c r="F9" s="104">
        <f t="shared" ref="F9:F29" si="0">+D9+E9</f>
        <v>0</v>
      </c>
      <c r="G9" s="3">
        <f>+G10+G18</f>
        <v>0</v>
      </c>
      <c r="H9" s="3">
        <f>+H10+H18</f>
        <v>0</v>
      </c>
      <c r="I9" s="3">
        <f t="shared" ref="I9:I29" si="1">+G9+H9</f>
        <v>0</v>
      </c>
      <c r="J9" s="3">
        <f>+J10+J18</f>
        <v>0</v>
      </c>
      <c r="K9" s="3">
        <f>+K10+K18</f>
        <v>0</v>
      </c>
      <c r="L9" s="3">
        <f t="shared" ref="L9:L29" si="2">+J9+K9</f>
        <v>0</v>
      </c>
    </row>
    <row r="10" spans="1:12" ht="15.95" customHeight="1">
      <c r="A10" s="4">
        <v>2</v>
      </c>
      <c r="B10" s="93" t="s">
        <v>322</v>
      </c>
      <c r="C10" s="94" t="s">
        <v>112</v>
      </c>
      <c r="D10" s="92"/>
      <c r="E10" s="92"/>
      <c r="F10" s="104">
        <f t="shared" si="0"/>
        <v>0</v>
      </c>
      <c r="G10" s="92"/>
      <c r="H10" s="92"/>
      <c r="I10" s="3">
        <f t="shared" si="1"/>
        <v>0</v>
      </c>
      <c r="J10" s="92"/>
      <c r="K10" s="92"/>
      <c r="L10" s="3">
        <f t="shared" si="2"/>
        <v>0</v>
      </c>
    </row>
    <row r="11" spans="1:12" ht="15.95" customHeight="1">
      <c r="A11" s="4">
        <v>3</v>
      </c>
      <c r="B11" s="95"/>
      <c r="C11" s="96" t="s">
        <v>113</v>
      </c>
      <c r="D11" s="103">
        <f>+SUM(D12:D17)</f>
        <v>0</v>
      </c>
      <c r="E11" s="103">
        <f>+SUM(E12:E17)</f>
        <v>0</v>
      </c>
      <c r="F11" s="104">
        <f t="shared" si="0"/>
        <v>0</v>
      </c>
      <c r="G11" s="103">
        <f>+SUM(G12:G17)</f>
        <v>0</v>
      </c>
      <c r="H11" s="103">
        <f>+SUM(H12:H17)</f>
        <v>0</v>
      </c>
      <c r="I11" s="3">
        <f t="shared" si="1"/>
        <v>0</v>
      </c>
      <c r="J11" s="103">
        <f>+SUM(J12:J17)</f>
        <v>0</v>
      </c>
      <c r="K11" s="103">
        <f>+SUM(K12:K17)</f>
        <v>0</v>
      </c>
      <c r="L11" s="3">
        <f t="shared" si="2"/>
        <v>0</v>
      </c>
    </row>
    <row r="12" spans="1:12" ht="15.95" customHeight="1">
      <c r="A12" s="4">
        <v>4</v>
      </c>
      <c r="B12" s="95"/>
      <c r="C12" s="96" t="s">
        <v>107</v>
      </c>
      <c r="D12" s="92"/>
      <c r="E12" s="92"/>
      <c r="F12" s="104">
        <f t="shared" si="0"/>
        <v>0</v>
      </c>
      <c r="G12" s="92"/>
      <c r="H12" s="92"/>
      <c r="I12" s="3">
        <f t="shared" si="1"/>
        <v>0</v>
      </c>
      <c r="J12" s="92"/>
      <c r="K12" s="92"/>
      <c r="L12" s="3">
        <f t="shared" si="2"/>
        <v>0</v>
      </c>
    </row>
    <row r="13" spans="1:12" ht="15.95" customHeight="1">
      <c r="A13" s="4">
        <v>5</v>
      </c>
      <c r="B13" s="95"/>
      <c r="C13" s="96" t="s">
        <v>211</v>
      </c>
      <c r="D13" s="92"/>
      <c r="E13" s="92"/>
      <c r="F13" s="104">
        <f t="shared" si="0"/>
        <v>0</v>
      </c>
      <c r="G13" s="92"/>
      <c r="H13" s="92"/>
      <c r="I13" s="3">
        <f t="shared" si="1"/>
        <v>0</v>
      </c>
      <c r="J13" s="92"/>
      <c r="K13" s="92"/>
      <c r="L13" s="3">
        <f t="shared" si="2"/>
        <v>0</v>
      </c>
    </row>
    <row r="14" spans="1:12" ht="15.95" customHeight="1">
      <c r="A14" s="4">
        <v>6</v>
      </c>
      <c r="B14" s="95"/>
      <c r="C14" s="96" t="s">
        <v>212</v>
      </c>
      <c r="D14" s="92"/>
      <c r="E14" s="92"/>
      <c r="F14" s="104">
        <f t="shared" si="0"/>
        <v>0</v>
      </c>
      <c r="G14" s="92"/>
      <c r="H14" s="92"/>
      <c r="I14" s="3">
        <f t="shared" si="1"/>
        <v>0</v>
      </c>
      <c r="J14" s="92"/>
      <c r="K14" s="92"/>
      <c r="L14" s="3">
        <f t="shared" si="2"/>
        <v>0</v>
      </c>
    </row>
    <row r="15" spans="1:12" ht="15.95" customHeight="1">
      <c r="A15" s="4">
        <v>7</v>
      </c>
      <c r="B15" s="95"/>
      <c r="C15" s="96" t="s">
        <v>213</v>
      </c>
      <c r="D15" s="92"/>
      <c r="E15" s="92"/>
      <c r="F15" s="104">
        <f t="shared" si="0"/>
        <v>0</v>
      </c>
      <c r="G15" s="92"/>
      <c r="H15" s="92"/>
      <c r="I15" s="3">
        <f t="shared" si="1"/>
        <v>0</v>
      </c>
      <c r="J15" s="92"/>
      <c r="K15" s="92"/>
      <c r="L15" s="3">
        <f t="shared" si="2"/>
        <v>0</v>
      </c>
    </row>
    <row r="16" spans="1:12" ht="15.95" customHeight="1">
      <c r="A16" s="4">
        <v>8</v>
      </c>
      <c r="B16" s="95"/>
      <c r="C16" s="96" t="s">
        <v>214</v>
      </c>
      <c r="D16" s="92"/>
      <c r="E16" s="92"/>
      <c r="F16" s="104">
        <f t="shared" si="0"/>
        <v>0</v>
      </c>
      <c r="G16" s="92"/>
      <c r="H16" s="92"/>
      <c r="I16" s="3">
        <f t="shared" si="1"/>
        <v>0</v>
      </c>
      <c r="J16" s="92"/>
      <c r="K16" s="92"/>
      <c r="L16" s="3">
        <f t="shared" si="2"/>
        <v>0</v>
      </c>
    </row>
    <row r="17" spans="1:12" ht="15.95" customHeight="1">
      <c r="A17" s="4">
        <v>9</v>
      </c>
      <c r="B17" s="95"/>
      <c r="C17" s="96" t="s">
        <v>215</v>
      </c>
      <c r="D17" s="92"/>
      <c r="E17" s="92"/>
      <c r="F17" s="104">
        <f t="shared" si="0"/>
        <v>0</v>
      </c>
      <c r="G17" s="92"/>
      <c r="H17" s="92"/>
      <c r="I17" s="3">
        <f t="shared" si="1"/>
        <v>0</v>
      </c>
      <c r="J17" s="92"/>
      <c r="K17" s="92"/>
      <c r="L17" s="3">
        <f t="shared" si="2"/>
        <v>0</v>
      </c>
    </row>
    <row r="18" spans="1:12" ht="15.95" customHeight="1">
      <c r="A18" s="4">
        <v>10</v>
      </c>
      <c r="B18" s="39" t="s">
        <v>323</v>
      </c>
      <c r="C18" s="72" t="s">
        <v>114</v>
      </c>
      <c r="D18" s="92"/>
      <c r="E18" s="92"/>
      <c r="F18" s="104">
        <f t="shared" si="0"/>
        <v>0</v>
      </c>
      <c r="G18" s="92"/>
      <c r="H18" s="92"/>
      <c r="I18" s="3">
        <f t="shared" si="1"/>
        <v>0</v>
      </c>
      <c r="J18" s="92"/>
      <c r="K18" s="92"/>
      <c r="L18" s="3">
        <f t="shared" si="2"/>
        <v>0</v>
      </c>
    </row>
    <row r="19" spans="1:12" ht="30">
      <c r="A19" s="38">
        <v>11</v>
      </c>
      <c r="B19" s="38" t="s">
        <v>325</v>
      </c>
      <c r="C19" s="43" t="s">
        <v>224</v>
      </c>
      <c r="D19" s="98">
        <f>+D20+SUM(D22:D24)</f>
        <v>0</v>
      </c>
      <c r="E19" s="98">
        <f>+E20+SUM(E22:E24)</f>
        <v>0</v>
      </c>
      <c r="F19" s="104">
        <f t="shared" si="0"/>
        <v>0</v>
      </c>
      <c r="G19" s="98">
        <f>+G20+SUM(G22:G24)</f>
        <v>0</v>
      </c>
      <c r="H19" s="98">
        <f>+H20+SUM(H22:H24)</f>
        <v>0</v>
      </c>
      <c r="I19" s="3">
        <f t="shared" si="1"/>
        <v>0</v>
      </c>
      <c r="J19" s="98">
        <f>+J20+SUM(J22:J24)</f>
        <v>0</v>
      </c>
      <c r="K19" s="98">
        <f>+K20+SUM(K22:K24)</f>
        <v>0</v>
      </c>
      <c r="L19" s="3">
        <f t="shared" si="2"/>
        <v>0</v>
      </c>
    </row>
    <row r="20" spans="1:12" ht="15.95" customHeight="1">
      <c r="A20" s="4">
        <v>12</v>
      </c>
      <c r="B20" s="39" t="s">
        <v>324</v>
      </c>
      <c r="C20" s="72" t="s">
        <v>122</v>
      </c>
      <c r="D20" s="92"/>
      <c r="E20" s="92"/>
      <c r="F20" s="104">
        <f t="shared" si="0"/>
        <v>0</v>
      </c>
      <c r="G20" s="92"/>
      <c r="H20" s="92"/>
      <c r="I20" s="3">
        <f t="shared" si="1"/>
        <v>0</v>
      </c>
      <c r="J20" s="92"/>
      <c r="K20" s="92"/>
      <c r="L20" s="3">
        <f t="shared" si="2"/>
        <v>0</v>
      </c>
    </row>
    <row r="21" spans="1:12" ht="15.95" customHeight="1">
      <c r="A21" s="4">
        <v>13</v>
      </c>
      <c r="B21" s="39"/>
      <c r="C21" s="96" t="s">
        <v>271</v>
      </c>
      <c r="D21" s="92"/>
      <c r="E21" s="92"/>
      <c r="F21" s="104">
        <f t="shared" si="0"/>
        <v>0</v>
      </c>
      <c r="G21" s="92"/>
      <c r="H21" s="92"/>
      <c r="I21" s="3">
        <f t="shared" si="1"/>
        <v>0</v>
      </c>
      <c r="J21" s="92"/>
      <c r="K21" s="92"/>
      <c r="L21" s="3">
        <f t="shared" si="2"/>
        <v>0</v>
      </c>
    </row>
    <row r="22" spans="1:12" ht="15.95" customHeight="1">
      <c r="A22" s="4">
        <v>14</v>
      </c>
      <c r="B22" s="39" t="s">
        <v>327</v>
      </c>
      <c r="C22" s="72" t="s">
        <v>123</v>
      </c>
      <c r="D22" s="92"/>
      <c r="E22" s="92"/>
      <c r="F22" s="104">
        <f t="shared" si="0"/>
        <v>0</v>
      </c>
      <c r="G22" s="92"/>
      <c r="H22" s="92"/>
      <c r="I22" s="3">
        <f t="shared" si="1"/>
        <v>0</v>
      </c>
      <c r="J22" s="92"/>
      <c r="K22" s="92"/>
      <c r="L22" s="3">
        <f t="shared" si="2"/>
        <v>0</v>
      </c>
    </row>
    <row r="23" spans="1:12" ht="15.75" customHeight="1">
      <c r="A23" s="4">
        <v>15</v>
      </c>
      <c r="B23" s="39" t="s">
        <v>332</v>
      </c>
      <c r="C23" s="72" t="s">
        <v>124</v>
      </c>
      <c r="D23" s="92"/>
      <c r="E23" s="92"/>
      <c r="F23" s="104">
        <f t="shared" si="0"/>
        <v>0</v>
      </c>
      <c r="G23" s="92"/>
      <c r="H23" s="92"/>
      <c r="I23" s="3">
        <f t="shared" si="1"/>
        <v>0</v>
      </c>
      <c r="J23" s="92"/>
      <c r="K23" s="92"/>
      <c r="L23" s="3">
        <f t="shared" si="2"/>
        <v>0</v>
      </c>
    </row>
    <row r="24" spans="1:12" ht="15.75" customHeight="1">
      <c r="A24" s="4">
        <v>16</v>
      </c>
      <c r="B24" s="37" t="s">
        <v>333</v>
      </c>
      <c r="C24" s="53" t="s">
        <v>115</v>
      </c>
      <c r="D24" s="92"/>
      <c r="E24" s="92"/>
      <c r="F24" s="104">
        <f t="shared" si="0"/>
        <v>0</v>
      </c>
      <c r="G24" s="92"/>
      <c r="H24" s="92"/>
      <c r="I24" s="3">
        <f t="shared" si="1"/>
        <v>0</v>
      </c>
      <c r="J24" s="92"/>
      <c r="K24" s="92"/>
      <c r="L24" s="3">
        <f t="shared" si="2"/>
        <v>0</v>
      </c>
    </row>
    <row r="25" spans="1:12" ht="15.75" customHeight="1">
      <c r="A25" s="4">
        <v>17</v>
      </c>
      <c r="B25" s="38" t="s">
        <v>328</v>
      </c>
      <c r="C25" s="46" t="s">
        <v>120</v>
      </c>
      <c r="D25" s="97">
        <f>+D10-D20-D24</f>
        <v>0</v>
      </c>
      <c r="E25" s="97">
        <f>+E10-E20-E24</f>
        <v>0</v>
      </c>
      <c r="F25" s="104">
        <f t="shared" si="0"/>
        <v>0</v>
      </c>
      <c r="G25" s="97">
        <f>+G10-G20-G24</f>
        <v>0</v>
      </c>
      <c r="H25" s="97">
        <f>+H10-H20-H24</f>
        <v>0</v>
      </c>
      <c r="I25" s="3">
        <f t="shared" si="1"/>
        <v>0</v>
      </c>
      <c r="J25" s="97">
        <f>+J10-J20-J24</f>
        <v>0</v>
      </c>
      <c r="K25" s="97">
        <f>+K10-K20-K24</f>
        <v>0</v>
      </c>
      <c r="L25" s="3">
        <f t="shared" si="2"/>
        <v>0</v>
      </c>
    </row>
    <row r="26" spans="1:12" ht="15.75" customHeight="1">
      <c r="A26" s="4">
        <v>18</v>
      </c>
      <c r="B26" s="36" t="s">
        <v>330</v>
      </c>
      <c r="C26" s="46" t="s">
        <v>118</v>
      </c>
      <c r="D26" s="97">
        <f>+D18-(D22+D23)</f>
        <v>0</v>
      </c>
      <c r="E26" s="97">
        <f>+E18-(E22+E23)</f>
        <v>0</v>
      </c>
      <c r="F26" s="104">
        <f t="shared" si="0"/>
        <v>0</v>
      </c>
      <c r="G26" s="97">
        <f>+G18-(G22+G23)</f>
        <v>0</v>
      </c>
      <c r="H26" s="97">
        <f>+H18-(H22+H23)</f>
        <v>0</v>
      </c>
      <c r="I26" s="3">
        <f t="shared" si="1"/>
        <v>0</v>
      </c>
      <c r="J26" s="97">
        <f>+J18-(J22+J23)</f>
        <v>0</v>
      </c>
      <c r="K26" s="97">
        <f>+K18-(K22+K23)</f>
        <v>0</v>
      </c>
      <c r="L26" s="3">
        <f t="shared" si="2"/>
        <v>0</v>
      </c>
    </row>
    <row r="27" spans="1:12" ht="15.95" customHeight="1">
      <c r="A27" s="4">
        <v>19</v>
      </c>
      <c r="B27" s="36" t="s">
        <v>334</v>
      </c>
      <c r="C27" s="43" t="s">
        <v>119</v>
      </c>
      <c r="D27" s="97">
        <f>+D9-D19+D24</f>
        <v>0</v>
      </c>
      <c r="E27" s="97">
        <f>+E9-E19+E24</f>
        <v>0</v>
      </c>
      <c r="F27" s="104">
        <f t="shared" si="0"/>
        <v>0</v>
      </c>
      <c r="G27" s="97">
        <f>+G9-G19+G24</f>
        <v>0</v>
      </c>
      <c r="H27" s="97">
        <f>+H9-H19+H24</f>
        <v>0</v>
      </c>
      <c r="I27" s="3">
        <f t="shared" si="1"/>
        <v>0</v>
      </c>
      <c r="J27" s="97">
        <f>+J9-J19+J24</f>
        <v>0</v>
      </c>
      <c r="K27" s="97">
        <f>+K9-K19+K24</f>
        <v>0</v>
      </c>
      <c r="L27" s="3">
        <f t="shared" si="2"/>
        <v>0</v>
      </c>
    </row>
    <row r="28" spans="1:12" ht="15.95" customHeight="1">
      <c r="A28" s="4">
        <v>20</v>
      </c>
      <c r="B28" s="36" t="s">
        <v>336</v>
      </c>
      <c r="C28" s="43" t="s">
        <v>383</v>
      </c>
      <c r="D28" s="92"/>
      <c r="E28" s="92"/>
      <c r="F28" s="104">
        <f t="shared" si="0"/>
        <v>0</v>
      </c>
      <c r="G28" s="92"/>
      <c r="H28" s="92"/>
      <c r="I28" s="3">
        <f t="shared" si="1"/>
        <v>0</v>
      </c>
      <c r="J28" s="92"/>
      <c r="K28" s="92"/>
      <c r="L28" s="3">
        <f t="shared" si="2"/>
        <v>0</v>
      </c>
    </row>
    <row r="29" spans="1:12" ht="15.95" customHeight="1">
      <c r="A29" s="4">
        <v>21</v>
      </c>
      <c r="B29" s="36" t="s">
        <v>338</v>
      </c>
      <c r="C29" s="51" t="s">
        <v>272</v>
      </c>
      <c r="D29" s="99">
        <f>+D27-D28</f>
        <v>0</v>
      </c>
      <c r="E29" s="99">
        <f>+E27-E28</f>
        <v>0</v>
      </c>
      <c r="F29" s="104">
        <f t="shared" si="0"/>
        <v>0</v>
      </c>
      <c r="G29" s="99">
        <f>+G27-G28</f>
        <v>0</v>
      </c>
      <c r="H29" s="99">
        <f>+H27-H28</f>
        <v>0</v>
      </c>
      <c r="I29" s="3">
        <f t="shared" si="1"/>
        <v>0</v>
      </c>
      <c r="J29" s="99">
        <f>+J27-J28</f>
        <v>0</v>
      </c>
      <c r="K29" s="99">
        <f>+K27-K28</f>
        <v>0</v>
      </c>
      <c r="L29" s="3">
        <f t="shared" si="2"/>
        <v>0</v>
      </c>
    </row>
    <row r="30" spans="1:12" ht="15.95" customHeight="1">
      <c r="A30" s="42"/>
      <c r="B30" s="42"/>
      <c r="C30" s="47"/>
      <c r="D30" s="14"/>
      <c r="E30" s="14"/>
      <c r="F30" s="14"/>
      <c r="G30" s="7"/>
      <c r="H30" s="7"/>
      <c r="I30" s="7"/>
      <c r="J30" s="14"/>
      <c r="K30" s="14"/>
      <c r="L30" s="14"/>
    </row>
    <row r="31" spans="1:12" ht="15.95" customHeight="1">
      <c r="A31" s="40" t="s">
        <v>364</v>
      </c>
      <c r="B31" s="54"/>
      <c r="C31" s="27" t="str">
        <f ca="1">+'Beviteli oldal'!$B$13</f>
        <v>2012. február 05.</v>
      </c>
      <c r="D31" s="7"/>
      <c r="E31" s="7"/>
      <c r="F31" s="7"/>
      <c r="G31" s="7"/>
      <c r="H31" s="7"/>
      <c r="I31" s="7"/>
      <c r="J31" s="14"/>
      <c r="K31" s="14"/>
      <c r="L31" s="14"/>
    </row>
    <row r="32" spans="1:12" ht="15.95" customHeight="1">
      <c r="A32" s="6"/>
      <c r="B32" s="42"/>
      <c r="C32" s="7"/>
      <c r="G32" s="8"/>
      <c r="H32" s="8"/>
      <c r="K32" s="8" t="s">
        <v>150</v>
      </c>
    </row>
    <row r="33" spans="1:9" ht="15.95" customHeight="1">
      <c r="A33" s="6"/>
      <c r="B33" s="42"/>
      <c r="D33" s="42" t="s">
        <v>365</v>
      </c>
      <c r="G33" s="8"/>
      <c r="H33" s="8"/>
      <c r="I33" s="8"/>
    </row>
    <row r="48" spans="1:9" ht="15.95" customHeight="1">
      <c r="B48" s="34"/>
    </row>
    <row r="53" spans="2:2" ht="15.95" customHeight="1">
      <c r="B53" s="34"/>
    </row>
    <row r="65" spans="2:2" ht="15.95" customHeight="1">
      <c r="B65" s="34"/>
    </row>
    <row r="70" spans="2:2" ht="15.95" customHeight="1">
      <c r="B70" s="34"/>
    </row>
    <row r="73" spans="2:2" ht="15.95" customHeight="1">
      <c r="B73" s="34"/>
    </row>
    <row r="76" spans="2:2" ht="15.95" customHeight="1">
      <c r="B76" s="34"/>
    </row>
    <row r="95" spans="2:2" ht="15.95" customHeight="1">
      <c r="B95" s="34"/>
    </row>
    <row r="100" spans="2:2" ht="15.95" customHeight="1">
      <c r="B100"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51181102362204722" right="0.51181102362204722" top="0.39370078740157483" bottom="0.39370078740157483" header="0.39370078740157483" footer="0.39370078740157483"/>
  <pageSetup paperSize="9" scale="96" orientation="landscape" r:id="rId1"/>
  <headerFooter alignWithMargins="0"/>
</worksheet>
</file>

<file path=xl/worksheets/sheet55.xml><?xml version="1.0" encoding="utf-8"?>
<worksheet xmlns="http://schemas.openxmlformats.org/spreadsheetml/2006/main" xmlns:r="http://schemas.openxmlformats.org/officeDocument/2006/relationships">
  <sheetPr codeName="Munka65"/>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21.5703125"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7" ht="15.75" customHeight="1">
      <c r="A17" s="16"/>
      <c r="C17" s="57"/>
      <c r="D17" s="15"/>
      <c r="E17" s="15"/>
    </row>
    <row r="18" spans="1:7" ht="15.75" customHeight="1">
      <c r="A18" s="16"/>
      <c r="C18" s="57"/>
      <c r="D18" s="15"/>
      <c r="E18" s="15"/>
    </row>
    <row r="19" spans="1:7" ht="60" customHeight="1">
      <c r="A19" s="177" t="s">
        <v>108</v>
      </c>
      <c r="B19" s="177"/>
      <c r="C19" s="177"/>
      <c r="D19" s="177"/>
      <c r="E19" s="177"/>
      <c r="F19" s="123"/>
      <c r="G19" s="123"/>
    </row>
    <row r="20" spans="1:7" ht="15.75" customHeight="1">
      <c r="A20" s="16"/>
      <c r="C20" s="16"/>
      <c r="D20" s="15"/>
      <c r="E20" s="15"/>
    </row>
    <row r="21" spans="1:7" ht="21.75" customHeight="1">
      <c r="A21" s="16"/>
      <c r="C21" s="89" t="str">
        <f ca="1">'Beviteli oldal'!$B$15</f>
        <v>2011.</v>
      </c>
      <c r="D21" s="15"/>
      <c r="E21" s="15"/>
    </row>
    <row r="22" spans="1:7" ht="15.75" customHeight="1">
      <c r="A22" s="20"/>
      <c r="D22" s="15"/>
      <c r="E22" s="15"/>
    </row>
    <row r="23" spans="1:7" ht="15.75" customHeight="1">
      <c r="A23" s="16"/>
      <c r="D23" s="15"/>
      <c r="E23" s="15"/>
    </row>
    <row r="24" spans="1:7" ht="15.75" customHeight="1">
      <c r="A24" s="16"/>
      <c r="D24" s="15"/>
      <c r="E24" s="15"/>
    </row>
    <row r="25" spans="1:7" ht="15.75" customHeight="1">
      <c r="A25" s="16"/>
      <c r="D25" s="15"/>
      <c r="E25" s="15"/>
    </row>
    <row r="26" spans="1:7" ht="15.75" customHeight="1">
      <c r="A26" s="16"/>
      <c r="B26" s="16"/>
      <c r="C26" s="16"/>
      <c r="D26" s="15"/>
      <c r="E26" s="15"/>
    </row>
    <row r="27" spans="1:7" ht="15.75" customHeight="1">
      <c r="A27" s="16"/>
      <c r="B27" s="16"/>
      <c r="C27" s="16"/>
      <c r="D27" s="15"/>
      <c r="E27" s="15"/>
    </row>
    <row r="28" spans="1:7" ht="15.75" customHeight="1">
      <c r="A28" s="16"/>
      <c r="B28" s="16"/>
      <c r="C28" s="16"/>
      <c r="D28" s="15"/>
      <c r="E28" s="15"/>
    </row>
    <row r="29" spans="1:7" ht="15.75" customHeight="1">
      <c r="A29" s="16"/>
      <c r="B29" s="16"/>
      <c r="C29" s="16"/>
      <c r="D29" s="15"/>
      <c r="E29" s="15"/>
    </row>
    <row r="30" spans="1:7" ht="15.75" customHeight="1">
      <c r="A30" s="58" t="s">
        <v>364</v>
      </c>
      <c r="B30" s="59" t="str">
        <f ca="1">+'Beviteli oldal'!$B$13</f>
        <v>2012. február 05.</v>
      </c>
      <c r="C30" s="60"/>
      <c r="D30" s="61"/>
      <c r="E30" s="60"/>
    </row>
    <row r="31" spans="1:7" ht="15.75" customHeight="1">
      <c r="A31" s="62"/>
      <c r="B31" s="63"/>
      <c r="C31" s="61"/>
      <c r="D31" s="62"/>
      <c r="E31" s="17" t="s">
        <v>150</v>
      </c>
    </row>
    <row r="32" spans="1:7"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mergeCells count="1">
    <mergeCell ref="A19:E19"/>
  </mergeCells>
  <phoneticPr fontId="0" type="noConversion"/>
  <pageMargins left="0.70866141732283472" right="0.70866141732283472" top="1.2598425196850394" bottom="0.98425196850393704" header="0.51181102362204722" footer="0.51181102362204722"/>
  <pageSetup orientation="portrait" r:id="rId1"/>
  <headerFooter alignWithMargins="0"/>
</worksheet>
</file>

<file path=xl/worksheets/sheet56.xml><?xml version="1.0" encoding="utf-8"?>
<worksheet xmlns="http://schemas.openxmlformats.org/spreadsheetml/2006/main" xmlns:r="http://schemas.openxmlformats.org/officeDocument/2006/relationships">
  <sheetPr codeName="Munka29"/>
  <dimension ref="A1:F139"/>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c r="D4" s="9"/>
    </row>
    <row r="5" spans="1:6" ht="15.95" customHeight="1">
      <c r="C5" s="29"/>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+SUM(D12:D15)</f>
        <v>0</v>
      </c>
      <c r="E11" s="48">
        <f>+SUM(E12:E15)</f>
        <v>0</v>
      </c>
      <c r="F11" s="48">
        <f>+SUM(F12:F15)</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6" t="s">
        <v>327</v>
      </c>
      <c r="C15" s="45" t="s">
        <v>109</v>
      </c>
      <c r="D15" s="91"/>
      <c r="E15" s="91"/>
      <c r="F15" s="92"/>
    </row>
    <row r="16" spans="1:6" ht="15.95" customHeight="1">
      <c r="A16" s="4">
        <v>6</v>
      </c>
      <c r="B16" s="39" t="s">
        <v>325</v>
      </c>
      <c r="C16" s="50" t="s">
        <v>326</v>
      </c>
      <c r="D16" s="5">
        <f>+D17+D18+D19+D20</f>
        <v>0</v>
      </c>
      <c r="E16" s="5">
        <f>+E17+E18+E19+E20</f>
        <v>0</v>
      </c>
      <c r="F16" s="5">
        <f>+F17+F18+F19+F20</f>
        <v>0</v>
      </c>
    </row>
    <row r="17" spans="1:6" ht="15.95" customHeight="1">
      <c r="A17" s="4">
        <v>7</v>
      </c>
      <c r="B17" s="36" t="s">
        <v>322</v>
      </c>
      <c r="C17" s="45" t="s">
        <v>356</v>
      </c>
      <c r="D17" s="91"/>
      <c r="E17" s="91"/>
      <c r="F17" s="92"/>
    </row>
    <row r="18" spans="1:6" ht="15.95" customHeight="1">
      <c r="A18" s="4">
        <v>8</v>
      </c>
      <c r="B18" s="36" t="s">
        <v>323</v>
      </c>
      <c r="C18" s="51" t="s">
        <v>357</v>
      </c>
      <c r="D18" s="91"/>
      <c r="E18" s="91"/>
      <c r="F18" s="92"/>
    </row>
    <row r="19" spans="1:6" ht="15.95" customHeight="1">
      <c r="A19" s="4">
        <v>9</v>
      </c>
      <c r="B19" s="36" t="s">
        <v>324</v>
      </c>
      <c r="C19" s="45" t="s">
        <v>395</v>
      </c>
      <c r="D19" s="91"/>
      <c r="E19" s="91"/>
      <c r="F19" s="92"/>
    </row>
    <row r="20" spans="1:6" ht="15.95" customHeight="1">
      <c r="A20" s="4">
        <v>10</v>
      </c>
      <c r="B20" s="36" t="s">
        <v>327</v>
      </c>
      <c r="C20" s="45" t="s">
        <v>355</v>
      </c>
      <c r="D20" s="91"/>
      <c r="E20" s="91"/>
      <c r="F20" s="92"/>
    </row>
    <row r="21" spans="1:6" ht="15.95" customHeight="1">
      <c r="A21" s="4">
        <v>11</v>
      </c>
      <c r="B21" s="93" t="s">
        <v>328</v>
      </c>
      <c r="C21" s="135" t="s">
        <v>329</v>
      </c>
      <c r="D21" s="91"/>
      <c r="E21" s="91"/>
      <c r="F21" s="92"/>
    </row>
    <row r="22" spans="1:6" ht="15.95" customHeight="1">
      <c r="A22" s="4">
        <v>12</v>
      </c>
      <c r="B22" s="168" t="s">
        <v>131</v>
      </c>
      <c r="C22" s="169"/>
      <c r="D22" s="5">
        <f>+D11+D16+D21</f>
        <v>0</v>
      </c>
      <c r="E22" s="5">
        <f>+E11+E16+E21</f>
        <v>0</v>
      </c>
      <c r="F22" s="5">
        <f>+F11+F16+F21</f>
        <v>0</v>
      </c>
    </row>
    <row r="23" spans="1:6" ht="15.95" customHeight="1">
      <c r="A23" s="4">
        <v>13</v>
      </c>
      <c r="B23" s="39" t="s">
        <v>330</v>
      </c>
      <c r="C23" s="112" t="s">
        <v>331</v>
      </c>
      <c r="D23" s="5">
        <f>+SUM(D24:D28)</f>
        <v>0</v>
      </c>
      <c r="E23" s="5">
        <f>+SUM(E24:E28)</f>
        <v>0</v>
      </c>
      <c r="F23" s="5">
        <f>+SUM(F24:F28)</f>
        <v>0</v>
      </c>
    </row>
    <row r="24" spans="1:6" ht="15.95" customHeight="1">
      <c r="A24" s="4">
        <v>14</v>
      </c>
      <c r="B24" s="36" t="s">
        <v>322</v>
      </c>
      <c r="C24" s="45" t="s">
        <v>194</v>
      </c>
      <c r="D24" s="91"/>
      <c r="E24" s="91"/>
      <c r="F24" s="92"/>
    </row>
    <row r="25" spans="1:6" ht="15.95" customHeight="1">
      <c r="A25" s="4">
        <v>15</v>
      </c>
      <c r="B25" s="36" t="s">
        <v>323</v>
      </c>
      <c r="C25" s="45" t="s">
        <v>42</v>
      </c>
      <c r="D25" s="91"/>
      <c r="E25" s="91"/>
      <c r="F25" s="92"/>
    </row>
    <row r="26" spans="1:6" ht="15.95" customHeight="1">
      <c r="A26" s="4">
        <v>16</v>
      </c>
      <c r="B26" s="36" t="s">
        <v>324</v>
      </c>
      <c r="C26" s="45" t="s">
        <v>354</v>
      </c>
      <c r="D26" s="91"/>
      <c r="E26" s="91"/>
      <c r="F26" s="92"/>
    </row>
    <row r="27" spans="1:6" ht="15.75" customHeight="1">
      <c r="A27" s="4">
        <v>17</v>
      </c>
      <c r="B27" s="38" t="s">
        <v>327</v>
      </c>
      <c r="C27" s="46" t="s">
        <v>43</v>
      </c>
      <c r="D27" s="91"/>
      <c r="E27" s="91"/>
      <c r="F27" s="92"/>
    </row>
    <row r="28" spans="1:6" ht="15.95" customHeight="1">
      <c r="A28" s="4">
        <v>18</v>
      </c>
      <c r="B28" s="28" t="s">
        <v>332</v>
      </c>
      <c r="C28" s="49" t="s">
        <v>44</v>
      </c>
      <c r="D28" s="91"/>
      <c r="E28" s="91"/>
      <c r="F28" s="92"/>
    </row>
    <row r="29" spans="1:6" ht="15.95" customHeight="1">
      <c r="A29" s="4">
        <v>19</v>
      </c>
      <c r="B29" s="39" t="s">
        <v>334</v>
      </c>
      <c r="C29" s="50" t="s">
        <v>335</v>
      </c>
      <c r="D29" s="91"/>
      <c r="E29" s="91"/>
      <c r="F29" s="92"/>
    </row>
    <row r="30" spans="1:6" ht="15.95" customHeight="1">
      <c r="A30" s="4">
        <v>20</v>
      </c>
      <c r="B30" s="39" t="s">
        <v>336</v>
      </c>
      <c r="C30" s="50" t="s">
        <v>337</v>
      </c>
      <c r="D30" s="5">
        <f>+SUM(D31:D33)</f>
        <v>0</v>
      </c>
      <c r="E30" s="5">
        <f>+SUM(E31:E33)</f>
        <v>0</v>
      </c>
      <c r="F30" s="5">
        <f>+SUM(F31:F33)</f>
        <v>0</v>
      </c>
    </row>
    <row r="31" spans="1:6" ht="15.95" customHeight="1">
      <c r="A31" s="4">
        <v>21</v>
      </c>
      <c r="B31" s="36" t="s">
        <v>322</v>
      </c>
      <c r="C31" s="136" t="s">
        <v>351</v>
      </c>
      <c r="D31" s="101"/>
      <c r="E31" s="101"/>
      <c r="F31" s="101"/>
    </row>
    <row r="32" spans="1:6" ht="15.95" customHeight="1">
      <c r="A32" s="4">
        <v>22</v>
      </c>
      <c r="B32" s="36" t="s">
        <v>323</v>
      </c>
      <c r="C32" s="52" t="s">
        <v>369</v>
      </c>
      <c r="D32" s="91"/>
      <c r="E32" s="91"/>
      <c r="F32" s="92"/>
    </row>
    <row r="33" spans="1:6" ht="15.75" customHeight="1">
      <c r="A33" s="4">
        <v>23</v>
      </c>
      <c r="B33" s="36" t="s">
        <v>324</v>
      </c>
      <c r="C33" s="52" t="s">
        <v>350</v>
      </c>
      <c r="D33" s="91"/>
      <c r="E33" s="91"/>
      <c r="F33" s="92"/>
    </row>
    <row r="34" spans="1:6" ht="15.75" customHeight="1">
      <c r="A34" s="4">
        <v>24</v>
      </c>
      <c r="B34" s="137" t="s">
        <v>338</v>
      </c>
      <c r="C34" s="135" t="s">
        <v>339</v>
      </c>
      <c r="D34" s="91"/>
      <c r="E34" s="91"/>
      <c r="F34" s="92"/>
    </row>
    <row r="35" spans="1:6" ht="15.95" customHeight="1">
      <c r="A35" s="4">
        <v>25</v>
      </c>
      <c r="B35" s="168" t="s">
        <v>132</v>
      </c>
      <c r="C35" s="169" t="s">
        <v>340</v>
      </c>
      <c r="D35" s="5">
        <f>+D23+D29+D30+D34</f>
        <v>0</v>
      </c>
      <c r="E35" s="5">
        <f>+E23+E29+E30+E34</f>
        <v>0</v>
      </c>
      <c r="F35" s="5">
        <f>+F23+F29+F30+F34</f>
        <v>0</v>
      </c>
    </row>
    <row r="36" spans="1:6" ht="15.95" customHeight="1">
      <c r="A36" s="42"/>
      <c r="B36" s="113"/>
      <c r="C36" s="113"/>
      <c r="D36" s="7"/>
      <c r="E36" s="7"/>
      <c r="F36" s="7"/>
    </row>
    <row r="38" spans="1:6" ht="15.95" customHeight="1">
      <c r="A38" s="40" t="s">
        <v>364</v>
      </c>
      <c r="B38" s="41"/>
      <c r="C38" s="27" t="str">
        <f ca="1">+'Beviteli oldal'!$B$13</f>
        <v>2012. február 05.</v>
      </c>
      <c r="D38" s="7"/>
      <c r="E38" s="7"/>
      <c r="F38" s="14"/>
    </row>
    <row r="39" spans="1:6" ht="15.95" customHeight="1">
      <c r="A39" s="6"/>
      <c r="B39" s="42"/>
      <c r="C39" s="7"/>
      <c r="F39" s="8" t="s">
        <v>150</v>
      </c>
    </row>
    <row r="41" spans="1:6" ht="15.95" customHeight="1">
      <c r="C41" s="167" t="s">
        <v>153</v>
      </c>
      <c r="D41" s="167"/>
      <c r="E41" s="167"/>
    </row>
    <row r="60" spans="2:2" ht="15.95" customHeight="1">
      <c r="B60" s="34"/>
    </row>
    <row r="87" spans="2:2" ht="15.95" customHeight="1">
      <c r="B87" s="34"/>
    </row>
    <row r="92" spans="2:2" ht="15.95" customHeight="1">
      <c r="B92" s="34"/>
    </row>
    <row r="104" spans="2:2" ht="15.95" customHeight="1">
      <c r="B104" s="34"/>
    </row>
    <row r="109" spans="2:2" ht="15.95" customHeight="1">
      <c r="B109" s="34"/>
    </row>
    <row r="112" spans="2:2" ht="15.95" customHeight="1">
      <c r="B112" s="34"/>
    </row>
    <row r="115" spans="2:2" ht="15.95" customHeight="1">
      <c r="B115" s="34"/>
    </row>
    <row r="134" spans="2:2" ht="15.95" customHeight="1">
      <c r="B134" s="34"/>
    </row>
    <row r="139" spans="2:2" ht="15.95" customHeight="1">
      <c r="B139" s="34"/>
    </row>
  </sheetData>
  <sheetProtection sheet="1" objects="1" scenarios="1"/>
  <mergeCells count="3">
    <mergeCell ref="C41:E41"/>
    <mergeCell ref="B22:C22"/>
    <mergeCell ref="B35:C35"/>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57.xml><?xml version="1.0" encoding="utf-8"?>
<worksheet xmlns="http://schemas.openxmlformats.org/spreadsheetml/2006/main" xmlns:r="http://schemas.openxmlformats.org/officeDocument/2006/relationships">
  <sheetPr codeName="Munka1128"/>
  <dimension ref="A1:L68"/>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row>
    <row r="2" spans="1:12" ht="15.95" customHeight="1">
      <c r="C2" s="64" t="s">
        <v>40</v>
      </c>
      <c r="J2" s="116" t="str">
        <f ca="1">+'Beviteli oldal'!$B$15</f>
        <v>2011.</v>
      </c>
      <c r="K2" s="111" t="s">
        <v>129</v>
      </c>
    </row>
    <row r="3" spans="1:12" ht="6" customHeight="1"/>
    <row r="4" spans="1:12" ht="15.95" customHeight="1">
      <c r="A4" s="30" t="s">
        <v>157</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7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s="28" customFormat="1" ht="15.95" customHeight="1">
      <c r="A9" s="115">
        <v>1</v>
      </c>
      <c r="B9" s="32" t="s">
        <v>158</v>
      </c>
      <c r="C9" s="50" t="s">
        <v>385</v>
      </c>
      <c r="D9" s="92"/>
      <c r="E9" s="92"/>
      <c r="F9" s="104">
        <f t="shared" ref="F9:F32" si="0">+D9+E9</f>
        <v>0</v>
      </c>
      <c r="G9" s="92"/>
      <c r="H9" s="92"/>
      <c r="I9" s="3">
        <f t="shared" ref="I9:I32" si="1">+G9+H9</f>
        <v>0</v>
      </c>
      <c r="J9" s="92"/>
      <c r="K9" s="92"/>
      <c r="L9" s="3">
        <f t="shared" ref="L9:L32" si="2">+J9+K9</f>
        <v>0</v>
      </c>
    </row>
    <row r="10" spans="1:12" ht="15.75" customHeight="1">
      <c r="A10" s="35">
        <v>2</v>
      </c>
      <c r="B10" s="114" t="s">
        <v>160</v>
      </c>
      <c r="C10" s="50" t="s">
        <v>386</v>
      </c>
      <c r="D10" s="92"/>
      <c r="E10" s="92"/>
      <c r="F10" s="104">
        <f t="shared" si="0"/>
        <v>0</v>
      </c>
      <c r="G10" s="92"/>
      <c r="H10" s="92"/>
      <c r="I10" s="3">
        <f t="shared" si="1"/>
        <v>0</v>
      </c>
      <c r="J10" s="92"/>
      <c r="K10" s="92"/>
      <c r="L10" s="3">
        <f t="shared" si="2"/>
        <v>0</v>
      </c>
    </row>
    <row r="11" spans="1:12" ht="15.95" customHeight="1">
      <c r="A11" s="115">
        <v>3</v>
      </c>
      <c r="B11" s="93" t="s">
        <v>159</v>
      </c>
      <c r="C11" s="50" t="s">
        <v>371</v>
      </c>
      <c r="D11" s="92"/>
      <c r="E11" s="92"/>
      <c r="F11" s="104">
        <f t="shared" si="0"/>
        <v>0</v>
      </c>
      <c r="G11" s="92"/>
      <c r="H11" s="92"/>
      <c r="I11" s="3">
        <f t="shared" si="1"/>
        <v>0</v>
      </c>
      <c r="J11" s="92"/>
      <c r="K11" s="92"/>
      <c r="L11" s="3">
        <f t="shared" si="2"/>
        <v>0</v>
      </c>
    </row>
    <row r="12" spans="1:12" ht="15.95" customHeight="1">
      <c r="A12" s="35">
        <v>4</v>
      </c>
      <c r="B12" s="93" t="s">
        <v>161</v>
      </c>
      <c r="C12" s="50" t="s">
        <v>110</v>
      </c>
      <c r="D12" s="103">
        <f>+SUM(D13:D18)</f>
        <v>0</v>
      </c>
      <c r="E12" s="103">
        <f>+SUM(E13:E18)</f>
        <v>0</v>
      </c>
      <c r="F12" s="104">
        <f t="shared" si="0"/>
        <v>0</v>
      </c>
      <c r="G12" s="103">
        <f>+SUM(G13:G18)</f>
        <v>0</v>
      </c>
      <c r="H12" s="103">
        <f>+SUM(H13:H18)</f>
        <v>0</v>
      </c>
      <c r="I12" s="3">
        <f t="shared" si="1"/>
        <v>0</v>
      </c>
      <c r="J12" s="103">
        <f>+SUM(J13:J18)</f>
        <v>0</v>
      </c>
      <c r="K12" s="103">
        <f>+SUM(K13:K18)</f>
        <v>0</v>
      </c>
      <c r="L12" s="3">
        <f t="shared" si="2"/>
        <v>0</v>
      </c>
    </row>
    <row r="13" spans="1:12" ht="15.95" customHeight="1">
      <c r="A13" s="115">
        <v>5</v>
      </c>
      <c r="B13" s="95"/>
      <c r="C13" s="96" t="s">
        <v>111</v>
      </c>
      <c r="D13" s="92"/>
      <c r="E13" s="92"/>
      <c r="F13" s="104">
        <f t="shared" si="0"/>
        <v>0</v>
      </c>
      <c r="G13" s="92"/>
      <c r="H13" s="92"/>
      <c r="I13" s="3">
        <f t="shared" si="1"/>
        <v>0</v>
      </c>
      <c r="J13" s="92"/>
      <c r="K13" s="92"/>
      <c r="L13" s="3">
        <f t="shared" si="2"/>
        <v>0</v>
      </c>
    </row>
    <row r="14" spans="1:12" ht="15.95" customHeight="1">
      <c r="A14" s="35">
        <v>6</v>
      </c>
      <c r="B14" s="95"/>
      <c r="C14" s="96" t="s">
        <v>121</v>
      </c>
      <c r="D14" s="92"/>
      <c r="E14" s="92"/>
      <c r="F14" s="104">
        <f t="shared" si="0"/>
        <v>0</v>
      </c>
      <c r="G14" s="92"/>
      <c r="H14" s="92"/>
      <c r="I14" s="3">
        <f t="shared" si="1"/>
        <v>0</v>
      </c>
      <c r="J14" s="92"/>
      <c r="K14" s="92"/>
      <c r="L14" s="3">
        <f t="shared" si="2"/>
        <v>0</v>
      </c>
    </row>
    <row r="15" spans="1:12" ht="15.95" customHeight="1">
      <c r="A15" s="115">
        <v>7</v>
      </c>
      <c r="B15" s="95"/>
      <c r="C15" s="96" t="s">
        <v>116</v>
      </c>
      <c r="D15" s="92"/>
      <c r="E15" s="92"/>
      <c r="F15" s="104">
        <f t="shared" si="0"/>
        <v>0</v>
      </c>
      <c r="G15" s="92"/>
      <c r="H15" s="92"/>
      <c r="I15" s="3">
        <f t="shared" si="1"/>
        <v>0</v>
      </c>
      <c r="J15" s="92"/>
      <c r="K15" s="92"/>
      <c r="L15" s="3">
        <f t="shared" si="2"/>
        <v>0</v>
      </c>
    </row>
    <row r="16" spans="1:12" ht="15.95" customHeight="1">
      <c r="A16" s="35">
        <v>8</v>
      </c>
      <c r="B16" s="95"/>
      <c r="C16" s="96" t="s">
        <v>209</v>
      </c>
      <c r="D16" s="92"/>
      <c r="E16" s="92"/>
      <c r="F16" s="104">
        <f t="shared" si="0"/>
        <v>0</v>
      </c>
      <c r="G16" s="92"/>
      <c r="H16" s="92"/>
      <c r="I16" s="3">
        <f t="shared" si="1"/>
        <v>0</v>
      </c>
      <c r="J16" s="92"/>
      <c r="K16" s="92"/>
      <c r="L16" s="3">
        <f t="shared" si="2"/>
        <v>0</v>
      </c>
    </row>
    <row r="17" spans="1:12" ht="15.95" customHeight="1">
      <c r="A17" s="115">
        <v>9</v>
      </c>
      <c r="B17" s="95"/>
      <c r="C17" s="96" t="s">
        <v>306</v>
      </c>
      <c r="D17" s="92"/>
      <c r="E17" s="92"/>
      <c r="F17" s="104">
        <f t="shared" si="0"/>
        <v>0</v>
      </c>
      <c r="G17" s="92"/>
      <c r="H17" s="92"/>
      <c r="I17" s="3">
        <f t="shared" si="1"/>
        <v>0</v>
      </c>
      <c r="J17" s="92"/>
      <c r="K17" s="92"/>
      <c r="L17" s="3">
        <f t="shared" si="2"/>
        <v>0</v>
      </c>
    </row>
    <row r="18" spans="1:12" ht="15.95" customHeight="1">
      <c r="A18" s="35">
        <v>10</v>
      </c>
      <c r="B18" s="95"/>
      <c r="C18" s="96" t="s">
        <v>117</v>
      </c>
      <c r="D18" s="92"/>
      <c r="E18" s="92"/>
      <c r="F18" s="104">
        <f t="shared" si="0"/>
        <v>0</v>
      </c>
      <c r="G18" s="92"/>
      <c r="H18" s="92"/>
      <c r="I18" s="3">
        <f t="shared" si="1"/>
        <v>0</v>
      </c>
      <c r="J18" s="92"/>
      <c r="K18" s="92"/>
      <c r="L18" s="3">
        <f t="shared" si="2"/>
        <v>0</v>
      </c>
    </row>
    <row r="19" spans="1:12" ht="15.95" customHeight="1">
      <c r="A19" s="115">
        <v>11</v>
      </c>
      <c r="B19" s="93" t="s">
        <v>162</v>
      </c>
      <c r="C19" s="44" t="s">
        <v>388</v>
      </c>
      <c r="D19" s="92"/>
      <c r="E19" s="92"/>
      <c r="F19" s="104">
        <f t="shared" si="0"/>
        <v>0</v>
      </c>
      <c r="G19" s="92"/>
      <c r="H19" s="92"/>
      <c r="I19" s="3">
        <f t="shared" si="1"/>
        <v>0</v>
      </c>
      <c r="J19" s="92"/>
      <c r="K19" s="92"/>
      <c r="L19" s="3">
        <f t="shared" si="2"/>
        <v>0</v>
      </c>
    </row>
    <row r="20" spans="1:12" ht="15.95" customHeight="1">
      <c r="A20" s="35">
        <v>12</v>
      </c>
      <c r="B20" s="39" t="s">
        <v>163</v>
      </c>
      <c r="C20" s="44" t="s">
        <v>377</v>
      </c>
      <c r="D20" s="92"/>
      <c r="E20" s="92"/>
      <c r="F20" s="104">
        <f t="shared" si="0"/>
        <v>0</v>
      </c>
      <c r="G20" s="92"/>
      <c r="H20" s="92"/>
      <c r="I20" s="3">
        <f t="shared" si="1"/>
        <v>0</v>
      </c>
      <c r="J20" s="92"/>
      <c r="K20" s="92"/>
      <c r="L20" s="3">
        <f t="shared" si="2"/>
        <v>0</v>
      </c>
    </row>
    <row r="21" spans="1:12" ht="15.75" customHeight="1">
      <c r="A21" s="115">
        <v>13</v>
      </c>
      <c r="B21" s="95" t="s">
        <v>320</v>
      </c>
      <c r="C21" s="96" t="s">
        <v>308</v>
      </c>
      <c r="D21" s="98">
        <f>+D9+D10+D11+D19+D20</f>
        <v>0</v>
      </c>
      <c r="E21" s="98">
        <f>+E9+E10+E11+E19+E20</f>
        <v>0</v>
      </c>
      <c r="F21" s="104">
        <f t="shared" si="0"/>
        <v>0</v>
      </c>
      <c r="G21" s="98">
        <f>+G9+G10+G11+G19+G20</f>
        <v>0</v>
      </c>
      <c r="H21" s="98">
        <f>+H9+H10+H11+H19+H20</f>
        <v>0</v>
      </c>
      <c r="I21" s="3">
        <f t="shared" si="1"/>
        <v>0</v>
      </c>
      <c r="J21" s="98">
        <f>+J9+J10+J11+J19+J20</f>
        <v>0</v>
      </c>
      <c r="K21" s="98">
        <f>+K9+K10+K11+K19+K20</f>
        <v>0</v>
      </c>
      <c r="L21" s="3">
        <f t="shared" si="2"/>
        <v>0</v>
      </c>
    </row>
    <row r="22" spans="1:12" ht="15.75" customHeight="1">
      <c r="A22" s="35">
        <v>14</v>
      </c>
      <c r="B22" s="93" t="s">
        <v>164</v>
      </c>
      <c r="C22" s="50" t="s">
        <v>387</v>
      </c>
      <c r="D22" s="92"/>
      <c r="E22" s="92"/>
      <c r="F22" s="104">
        <f t="shared" si="0"/>
        <v>0</v>
      </c>
      <c r="G22" s="92"/>
      <c r="H22" s="92"/>
      <c r="I22" s="3">
        <f t="shared" si="1"/>
        <v>0</v>
      </c>
      <c r="J22" s="92"/>
      <c r="K22" s="92"/>
      <c r="L22" s="3">
        <f t="shared" si="2"/>
        <v>0</v>
      </c>
    </row>
    <row r="23" spans="1:12" ht="15.75" customHeight="1">
      <c r="A23" s="115">
        <v>15</v>
      </c>
      <c r="B23" s="114" t="s">
        <v>165</v>
      </c>
      <c r="C23" s="50" t="s">
        <v>384</v>
      </c>
      <c r="D23" s="92"/>
      <c r="E23" s="92"/>
      <c r="F23" s="104">
        <f t="shared" si="0"/>
        <v>0</v>
      </c>
      <c r="G23" s="92"/>
      <c r="H23" s="92"/>
      <c r="I23" s="3">
        <f t="shared" si="1"/>
        <v>0</v>
      </c>
      <c r="J23" s="92"/>
      <c r="K23" s="92"/>
      <c r="L23" s="3">
        <f t="shared" si="2"/>
        <v>0</v>
      </c>
    </row>
    <row r="24" spans="1:12" ht="15.75" customHeight="1">
      <c r="A24" s="35">
        <v>16</v>
      </c>
      <c r="B24" s="93" t="s">
        <v>166</v>
      </c>
      <c r="C24" s="50" t="s">
        <v>375</v>
      </c>
      <c r="D24" s="92"/>
      <c r="E24" s="92"/>
      <c r="F24" s="104">
        <f t="shared" si="0"/>
        <v>0</v>
      </c>
      <c r="G24" s="92"/>
      <c r="H24" s="92"/>
      <c r="I24" s="3">
        <f t="shared" si="1"/>
        <v>0</v>
      </c>
      <c r="J24" s="92"/>
      <c r="K24" s="92"/>
      <c r="L24" s="3">
        <f t="shared" si="2"/>
        <v>0</v>
      </c>
    </row>
    <row r="25" spans="1:12" ht="15.95" customHeight="1">
      <c r="A25" s="115">
        <v>17</v>
      </c>
      <c r="B25" s="114" t="s">
        <v>167</v>
      </c>
      <c r="C25" s="50" t="s">
        <v>376</v>
      </c>
      <c r="D25" s="92"/>
      <c r="E25" s="92"/>
      <c r="F25" s="104">
        <f t="shared" si="0"/>
        <v>0</v>
      </c>
      <c r="G25" s="92"/>
      <c r="H25" s="92"/>
      <c r="I25" s="3">
        <f t="shared" si="1"/>
        <v>0</v>
      </c>
      <c r="J25" s="92"/>
      <c r="K25" s="92"/>
      <c r="L25" s="3">
        <f t="shared" si="2"/>
        <v>0</v>
      </c>
    </row>
    <row r="26" spans="1:12" ht="15.95" customHeight="1">
      <c r="A26" s="35">
        <v>18</v>
      </c>
      <c r="B26" s="93"/>
      <c r="C26" s="136" t="s">
        <v>314</v>
      </c>
      <c r="D26" s="92"/>
      <c r="E26" s="92"/>
      <c r="F26" s="104">
        <f t="shared" si="0"/>
        <v>0</v>
      </c>
      <c r="G26" s="92"/>
      <c r="H26" s="92"/>
      <c r="I26" s="3">
        <f t="shared" si="1"/>
        <v>0</v>
      </c>
      <c r="J26" s="92"/>
      <c r="K26" s="92"/>
      <c r="L26" s="3">
        <f t="shared" si="2"/>
        <v>0</v>
      </c>
    </row>
    <row r="27" spans="1:12" ht="15.95" customHeight="1">
      <c r="A27" s="115">
        <v>19</v>
      </c>
      <c r="B27" s="93" t="s">
        <v>168</v>
      </c>
      <c r="C27" s="44" t="s">
        <v>389</v>
      </c>
      <c r="D27" s="92"/>
      <c r="E27" s="92"/>
      <c r="F27" s="104">
        <f t="shared" si="0"/>
        <v>0</v>
      </c>
      <c r="G27" s="92"/>
      <c r="H27" s="92"/>
      <c r="I27" s="3">
        <f t="shared" si="1"/>
        <v>0</v>
      </c>
      <c r="J27" s="92"/>
      <c r="K27" s="92"/>
      <c r="L27" s="3">
        <f t="shared" si="2"/>
        <v>0</v>
      </c>
    </row>
    <row r="28" spans="1:12" ht="15.95" customHeight="1">
      <c r="A28" s="35">
        <v>20</v>
      </c>
      <c r="B28" s="93" t="s">
        <v>310</v>
      </c>
      <c r="C28" s="44" t="s">
        <v>378</v>
      </c>
      <c r="D28" s="92"/>
      <c r="E28" s="92"/>
      <c r="F28" s="104">
        <f t="shared" si="0"/>
        <v>0</v>
      </c>
      <c r="G28" s="92"/>
      <c r="H28" s="92"/>
      <c r="I28" s="3">
        <f t="shared" si="1"/>
        <v>0</v>
      </c>
      <c r="J28" s="92"/>
      <c r="K28" s="92"/>
      <c r="L28" s="3">
        <f t="shared" si="2"/>
        <v>0</v>
      </c>
    </row>
    <row r="29" spans="1:12" ht="15.95" customHeight="1">
      <c r="A29" s="115">
        <v>21</v>
      </c>
      <c r="B29" s="36" t="s">
        <v>325</v>
      </c>
      <c r="C29" s="51" t="s">
        <v>309</v>
      </c>
      <c r="D29" s="99">
        <f>+SUM(D22:D25)+D27+D28</f>
        <v>0</v>
      </c>
      <c r="E29" s="99">
        <f>+SUM(E22:E25)+E27+E28</f>
        <v>0</v>
      </c>
      <c r="F29" s="104">
        <f t="shared" si="0"/>
        <v>0</v>
      </c>
      <c r="G29" s="99">
        <f>+SUM(G22:G25)+G27+G28</f>
        <v>0</v>
      </c>
      <c r="H29" s="99">
        <f>+SUM(H22:H25)+H27+H28</f>
        <v>0</v>
      </c>
      <c r="I29" s="3">
        <f t="shared" si="1"/>
        <v>0</v>
      </c>
      <c r="J29" s="99">
        <f>+SUM(J22:J25)+J27+J28</f>
        <v>0</v>
      </c>
      <c r="K29" s="99">
        <f>+SUM(K22:K25)+K27+K28</f>
        <v>0</v>
      </c>
      <c r="L29" s="3">
        <f t="shared" si="2"/>
        <v>0</v>
      </c>
    </row>
    <row r="30" spans="1:12" ht="15.95" customHeight="1">
      <c r="A30" s="35">
        <v>22</v>
      </c>
      <c r="B30" s="36" t="s">
        <v>328</v>
      </c>
      <c r="C30" s="43" t="s">
        <v>169</v>
      </c>
      <c r="D30" s="99">
        <f>+D21-D29</f>
        <v>0</v>
      </c>
      <c r="E30" s="99">
        <f>+E21-E29</f>
        <v>0</v>
      </c>
      <c r="F30" s="104">
        <f t="shared" si="0"/>
        <v>0</v>
      </c>
      <c r="G30" s="99">
        <f>+G21-G29</f>
        <v>0</v>
      </c>
      <c r="H30" s="99">
        <f>+H21-H29</f>
        <v>0</v>
      </c>
      <c r="I30" s="3">
        <f t="shared" si="1"/>
        <v>0</v>
      </c>
      <c r="J30" s="99">
        <f>+J21-J29</f>
        <v>0</v>
      </c>
      <c r="K30" s="99">
        <f>+K21-K29</f>
        <v>0</v>
      </c>
      <c r="L30" s="3">
        <f t="shared" si="2"/>
        <v>0</v>
      </c>
    </row>
    <row r="31" spans="1:12" ht="15.95" customHeight="1">
      <c r="A31" s="115">
        <v>23</v>
      </c>
      <c r="B31" s="120" t="s">
        <v>330</v>
      </c>
      <c r="C31" s="43" t="s">
        <v>379</v>
      </c>
      <c r="D31" s="92"/>
      <c r="E31" s="92"/>
      <c r="F31" s="104">
        <f t="shared" si="0"/>
        <v>0</v>
      </c>
      <c r="G31" s="92"/>
      <c r="H31" s="92"/>
      <c r="I31" s="3">
        <f t="shared" si="1"/>
        <v>0</v>
      </c>
      <c r="J31" s="92"/>
      <c r="K31" s="92"/>
      <c r="L31" s="3">
        <f t="shared" si="2"/>
        <v>0</v>
      </c>
    </row>
    <row r="32" spans="1:12" ht="15.95" customHeight="1">
      <c r="A32" s="35">
        <v>24</v>
      </c>
      <c r="B32" s="117" t="s">
        <v>334</v>
      </c>
      <c r="C32" s="51" t="s">
        <v>311</v>
      </c>
      <c r="D32" s="118">
        <f>+D30-D31</f>
        <v>0</v>
      </c>
      <c r="E32" s="118">
        <f>+E30-E31</f>
        <v>0</v>
      </c>
      <c r="F32" s="104">
        <f t="shared" si="0"/>
        <v>0</v>
      </c>
      <c r="G32" s="118">
        <f>+G30-G31</f>
        <v>0</v>
      </c>
      <c r="H32" s="118">
        <f>+H30-H31</f>
        <v>0</v>
      </c>
      <c r="I32" s="3">
        <f t="shared" si="1"/>
        <v>0</v>
      </c>
      <c r="J32" s="118">
        <f>+J30-J31</f>
        <v>0</v>
      </c>
      <c r="K32" s="118">
        <f>+K30-K31</f>
        <v>0</v>
      </c>
      <c r="L32" s="3">
        <f t="shared" si="2"/>
        <v>0</v>
      </c>
    </row>
    <row r="34" spans="1:12" ht="15.95" customHeight="1">
      <c r="A34" s="40" t="s">
        <v>364</v>
      </c>
      <c r="B34" s="54"/>
      <c r="C34" s="27" t="str">
        <f ca="1">+'Beviteli oldal'!$B$13</f>
        <v>2012. február 05.</v>
      </c>
    </row>
    <row r="35" spans="1:12" ht="15.95" customHeight="1">
      <c r="A35" s="90"/>
      <c r="B35" s="90"/>
      <c r="C35" s="90"/>
      <c r="D35" s="42" t="s">
        <v>365</v>
      </c>
      <c r="E35" s="90"/>
      <c r="F35" s="90"/>
      <c r="G35" s="90"/>
      <c r="H35" s="90"/>
      <c r="I35" s="90"/>
      <c r="J35" s="90"/>
      <c r="K35" s="8" t="s">
        <v>150</v>
      </c>
      <c r="L35" s="90"/>
    </row>
    <row r="38" spans="1:12" ht="15.95" customHeight="1">
      <c r="B38" s="34"/>
    </row>
    <row r="41" spans="1:12" ht="15.95" customHeight="1">
      <c r="B41" s="34"/>
    </row>
    <row r="44" spans="1:12" ht="15.95" customHeight="1">
      <c r="B44" s="34"/>
    </row>
    <row r="63" spans="2:2" ht="15.95" customHeight="1">
      <c r="B63" s="34"/>
    </row>
    <row r="68" spans="2:2" ht="15.95" customHeight="1">
      <c r="B68" s="34"/>
    </row>
  </sheetData>
  <sheetProtection sheet="1" objects="1" scenarios="1"/>
  <mergeCells count="6">
    <mergeCell ref="D6:F6"/>
    <mergeCell ref="G6:I6"/>
    <mergeCell ref="J6:L6"/>
    <mergeCell ref="D8:F8"/>
    <mergeCell ref="G8:I8"/>
    <mergeCell ref="J8:L8"/>
  </mergeCells>
  <phoneticPr fontId="0" type="noConversion"/>
  <printOptions horizontalCentered="1"/>
  <pageMargins left="0.31496062992125984" right="0.31496062992125984" top="0.39370078740157483" bottom="0.39370078740157483" header="0.39370078740157483" footer="0.39370078740157483"/>
  <pageSetup paperSize="9" scale="96" orientation="landscape" horizontalDpi="1200" verticalDpi="1200" r:id="rId1"/>
  <headerFooter alignWithMargins="0"/>
</worksheet>
</file>

<file path=xl/worksheets/sheet58.xml><?xml version="1.0" encoding="utf-8"?>
<worksheet xmlns="http://schemas.openxmlformats.org/spreadsheetml/2006/main" xmlns:r="http://schemas.openxmlformats.org/officeDocument/2006/relationships">
  <sheetPr codeName="Munka30"/>
  <dimension ref="A1:M22"/>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37.5">
      <c r="A1" s="148" t="s">
        <v>237</v>
      </c>
      <c r="B1"/>
      <c r="C1" s="16"/>
      <c r="D1" s="16"/>
      <c r="E1" s="16"/>
      <c r="F1" s="2"/>
      <c r="G1" s="2"/>
      <c r="H1" s="2"/>
      <c r="I1" s="2"/>
      <c r="J1" s="2"/>
      <c r="K1" s="2"/>
      <c r="L1" s="2"/>
      <c r="M1" s="2"/>
    </row>
    <row r="2" spans="1:13" ht="15.75">
      <c r="A2" s="156"/>
      <c r="B2"/>
      <c r="D2" s="15"/>
      <c r="E2" s="15"/>
    </row>
    <row r="3" spans="1:13" ht="78.75">
      <c r="A3" s="157" t="s">
        <v>238</v>
      </c>
      <c r="B3"/>
      <c r="D3" s="15"/>
      <c r="E3" s="15"/>
    </row>
    <row r="4" spans="1:13" ht="15.75">
      <c r="A4" s="147"/>
      <c r="B4"/>
      <c r="D4" s="17"/>
      <c r="E4" s="15"/>
    </row>
    <row r="5" spans="1:13" ht="94.5">
      <c r="A5" s="147" t="s">
        <v>246</v>
      </c>
      <c r="B5"/>
      <c r="C5" s="15"/>
      <c r="D5" s="15"/>
      <c r="E5" s="15"/>
    </row>
    <row r="6" spans="1:13" ht="15.75" customHeight="1">
      <c r="A6" s="147"/>
      <c r="B6"/>
      <c r="C6" s="15"/>
      <c r="D6" s="15"/>
      <c r="E6" s="15"/>
    </row>
    <row r="7" spans="1:13" ht="63">
      <c r="A7" s="83" t="s">
        <v>11</v>
      </c>
      <c r="B7"/>
      <c r="C7" s="15"/>
      <c r="D7" s="15"/>
      <c r="E7" s="15"/>
    </row>
    <row r="8" spans="1:13" ht="15.75">
      <c r="A8" s="147"/>
      <c r="B8"/>
      <c r="C8" s="15"/>
      <c r="D8" s="15"/>
      <c r="E8" s="15"/>
    </row>
    <row r="9" spans="1:13" ht="94.5">
      <c r="A9" s="147" t="s">
        <v>10</v>
      </c>
      <c r="B9"/>
      <c r="D9" s="15"/>
      <c r="E9" s="15"/>
    </row>
    <row r="10" spans="1:13" ht="15.75" customHeight="1">
      <c r="B10"/>
      <c r="C10" s="15"/>
      <c r="D10" s="15"/>
      <c r="E10" s="15"/>
    </row>
    <row r="11" spans="1:13" ht="63">
      <c r="A11" s="147" t="s">
        <v>9</v>
      </c>
      <c r="B11"/>
      <c r="C11" s="15"/>
      <c r="D11" s="15"/>
      <c r="E11" s="15"/>
    </row>
    <row r="12" spans="1:13" ht="15.75">
      <c r="A12" s="81" t="s">
        <v>247</v>
      </c>
      <c r="B12"/>
      <c r="C12" s="15"/>
      <c r="D12" s="15"/>
      <c r="E12" s="15"/>
    </row>
    <row r="13" spans="1:13" ht="15.75">
      <c r="A13" s="81" t="s">
        <v>253</v>
      </c>
      <c r="B13"/>
      <c r="C13" s="15"/>
      <c r="D13" s="15"/>
      <c r="E13" s="15"/>
    </row>
    <row r="14" spans="1:13" ht="15.75" customHeight="1">
      <c r="A14" s="24"/>
      <c r="B14" s="15"/>
      <c r="C14" s="15"/>
      <c r="D14" s="15"/>
      <c r="E14" s="15"/>
    </row>
    <row r="15" spans="1:13" ht="15.75" customHeight="1">
      <c r="A15" s="24"/>
    </row>
    <row r="16" spans="1:13" ht="15.75" customHeight="1"/>
    <row r="17" spans="1:1" ht="15.75" customHeight="1">
      <c r="A17" s="18"/>
    </row>
    <row r="18" spans="1:1" ht="15.75" customHeight="1"/>
    <row r="19" spans="1:1" ht="15.75" customHeight="1"/>
    <row r="20" spans="1:1" ht="15.75" customHeight="1"/>
    <row r="21" spans="1:1" ht="15.75" customHeight="1"/>
    <row r="22" spans="1:1"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59.xml><?xml version="1.0" encoding="utf-8"?>
<worksheet xmlns="http://schemas.openxmlformats.org/spreadsheetml/2006/main" xmlns:r="http://schemas.openxmlformats.org/officeDocument/2006/relationships">
  <sheetPr codeName="Munka31"/>
  <dimension ref="A1:M28"/>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155" t="s">
        <v>248</v>
      </c>
      <c r="B1"/>
      <c r="C1" s="16"/>
      <c r="D1" s="16"/>
      <c r="E1" s="16"/>
      <c r="F1" s="2"/>
      <c r="G1" s="2"/>
      <c r="H1" s="2"/>
      <c r="I1" s="2"/>
      <c r="J1" s="2"/>
      <c r="K1" s="2"/>
      <c r="L1" s="2"/>
      <c r="M1" s="2"/>
    </row>
    <row r="2" spans="1:13" ht="15.75">
      <c r="A2" s="156"/>
      <c r="B2"/>
      <c r="D2" s="15"/>
      <c r="E2" s="15"/>
    </row>
    <row r="3" spans="1:13" ht="94.5">
      <c r="A3" s="147" t="s">
        <v>249</v>
      </c>
      <c r="B3"/>
      <c r="D3" s="15"/>
      <c r="E3" s="15"/>
    </row>
    <row r="4" spans="1:13" ht="15.75">
      <c r="A4" s="147"/>
      <c r="B4"/>
      <c r="D4" s="17"/>
      <c r="E4" s="15"/>
    </row>
    <row r="5" spans="1:13" ht="63">
      <c r="A5" s="147" t="s">
        <v>250</v>
      </c>
      <c r="B5"/>
      <c r="C5" s="15"/>
      <c r="D5" s="15"/>
      <c r="E5" s="15"/>
    </row>
    <row r="6" spans="1:13" ht="15.75" customHeight="1">
      <c r="A6" s="147"/>
      <c r="B6"/>
      <c r="C6" s="15"/>
      <c r="D6" s="15"/>
      <c r="E6" s="15"/>
    </row>
    <row r="7" spans="1:13" ht="47.25">
      <c r="A7" s="147" t="s">
        <v>251</v>
      </c>
      <c r="B7"/>
      <c r="C7" s="15"/>
      <c r="D7" s="15"/>
      <c r="E7" s="15"/>
    </row>
    <row r="8" spans="1:13" ht="15.75">
      <c r="A8" s="147"/>
      <c r="B8"/>
      <c r="C8" s="15"/>
      <c r="D8" s="15"/>
      <c r="E8" s="15"/>
    </row>
    <row r="9" spans="1:13" ht="31.5">
      <c r="A9" s="147" t="s">
        <v>252</v>
      </c>
      <c r="B9"/>
      <c r="D9" s="15"/>
      <c r="E9" s="15"/>
    </row>
    <row r="10" spans="1:13" ht="15.75">
      <c r="A10" s="81" t="s">
        <v>247</v>
      </c>
      <c r="B10"/>
      <c r="C10" s="15"/>
      <c r="D10" s="15"/>
      <c r="E10" s="15"/>
    </row>
    <row r="11" spans="1:13" ht="15.75">
      <c r="A11" s="81" t="s">
        <v>253</v>
      </c>
      <c r="B11"/>
      <c r="C11" s="15"/>
      <c r="D11" s="15"/>
      <c r="E11" s="15"/>
    </row>
    <row r="12" spans="1:13" ht="15.75">
      <c r="A12" s="81"/>
      <c r="B12"/>
      <c r="C12" s="15"/>
      <c r="D12" s="15"/>
      <c r="E12" s="15"/>
    </row>
    <row r="13" spans="1:13" ht="47.25">
      <c r="A13" s="157" t="s">
        <v>254</v>
      </c>
      <c r="B13"/>
      <c r="C13" s="15"/>
      <c r="D13" s="15"/>
      <c r="E13" s="15"/>
    </row>
    <row r="14" spans="1:13" ht="15.75">
      <c r="A14" s="145" t="s">
        <v>13</v>
      </c>
      <c r="B14"/>
      <c r="C14" s="15"/>
      <c r="D14" s="15"/>
      <c r="E14" s="15"/>
    </row>
    <row r="15" spans="1:13" ht="15.75">
      <c r="A15" s="145" t="s">
        <v>12</v>
      </c>
      <c r="B15" s="150"/>
      <c r="C15" s="15"/>
      <c r="D15" s="15"/>
      <c r="E15" s="15"/>
    </row>
    <row r="16" spans="1:13" ht="15.75">
      <c r="A16" s="145" t="s">
        <v>97</v>
      </c>
      <c r="B16" s="150"/>
      <c r="C16" s="15"/>
      <c r="D16" s="15"/>
      <c r="E16" s="15"/>
    </row>
    <row r="17" spans="1:5" ht="15.75" customHeight="1">
      <c r="A17" s="147"/>
      <c r="B17"/>
      <c r="C17" s="15"/>
      <c r="D17" s="15"/>
      <c r="E17" s="15"/>
    </row>
    <row r="18" spans="1:5" ht="47.25">
      <c r="A18" s="157" t="s">
        <v>255</v>
      </c>
      <c r="B18"/>
      <c r="D18" s="15"/>
      <c r="E18" s="15"/>
    </row>
    <row r="19" spans="1:5" ht="15.75" customHeight="1">
      <c r="A19" s="145" t="s">
        <v>13</v>
      </c>
      <c r="B19"/>
    </row>
    <row r="20" spans="1:5" ht="15.75" customHeight="1">
      <c r="A20" s="145" t="s">
        <v>12</v>
      </c>
      <c r="B20" s="150"/>
    </row>
    <row r="21" spans="1:5" ht="15.75" customHeight="1">
      <c r="A21" s="145" t="s">
        <v>97</v>
      </c>
      <c r="B21" s="150"/>
    </row>
    <row r="22" spans="1:5" ht="15.75" customHeight="1">
      <c r="A22" s="149"/>
      <c r="B22" s="150"/>
    </row>
    <row r="23" spans="1:5" ht="15.75" customHeight="1">
      <c r="A23" s="18"/>
    </row>
    <row r="24" spans="1:5" ht="15.75" customHeight="1"/>
    <row r="25" spans="1:5" ht="15.75" customHeight="1"/>
    <row r="26" spans="1:5" ht="15.75" customHeight="1"/>
    <row r="27" spans="1:5" ht="15.75" customHeight="1"/>
    <row r="28"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sheetPr codeName="Munka1113"/>
  <dimension ref="A1:L99"/>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c r="E1" s="176" t="str">
        <f ca="1">'Beviteli oldal'!$B$10</f>
        <v>Pk.60.106/2009.</v>
      </c>
      <c r="F1" s="176"/>
    </row>
    <row r="2" spans="1:12" ht="15.95" customHeight="1">
      <c r="C2" s="64" t="s">
        <v>40</v>
      </c>
      <c r="E2" s="29" t="s">
        <v>236</v>
      </c>
    </row>
    <row r="3" spans="1:12" ht="15.95" customHeight="1">
      <c r="J3" s="116" t="str">
        <f ca="1">+'Beviteli oldal'!$B$15</f>
        <v>2011.</v>
      </c>
      <c r="K3" s="111" t="s">
        <v>129</v>
      </c>
    </row>
    <row r="4" spans="1:12" ht="15.95" customHeight="1">
      <c r="A4" s="30" t="s">
        <v>390</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9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ht="15.75" customHeight="1">
      <c r="A9" s="35">
        <v>1</v>
      </c>
      <c r="B9" s="38" t="s">
        <v>320</v>
      </c>
      <c r="C9" s="49" t="s">
        <v>223</v>
      </c>
      <c r="D9" s="3">
        <f>+D10+D16</f>
        <v>0</v>
      </c>
      <c r="E9" s="3">
        <f>+E10+E16</f>
        <v>0</v>
      </c>
      <c r="F9" s="104">
        <f>+D9+E9</f>
        <v>0</v>
      </c>
      <c r="G9" s="3">
        <f>+G10+G16</f>
        <v>0</v>
      </c>
      <c r="H9" s="3">
        <f>+H10+H16</f>
        <v>0</v>
      </c>
      <c r="I9" s="3">
        <f>+G9+H9</f>
        <v>0</v>
      </c>
      <c r="J9" s="3">
        <f>+J10+J16</f>
        <v>0</v>
      </c>
      <c r="K9" s="3">
        <f>+K10+K16</f>
        <v>0</v>
      </c>
      <c r="L9" s="3">
        <f>+J9+K9</f>
        <v>0</v>
      </c>
    </row>
    <row r="10" spans="1:12" ht="15.95" customHeight="1">
      <c r="A10" s="4">
        <v>2</v>
      </c>
      <c r="B10" s="93" t="s">
        <v>322</v>
      </c>
      <c r="C10" s="94" t="s">
        <v>112</v>
      </c>
      <c r="D10" s="92"/>
      <c r="E10" s="92"/>
      <c r="F10" s="104">
        <f t="shared" ref="F10:F27" si="0">+D10+E10</f>
        <v>0</v>
      </c>
      <c r="G10" s="92"/>
      <c r="H10" s="92"/>
      <c r="I10" s="3">
        <f t="shared" ref="I10:I27" si="1">+G10+H10</f>
        <v>0</v>
      </c>
      <c r="J10" s="92"/>
      <c r="K10" s="92"/>
      <c r="L10" s="3">
        <f t="shared" ref="L10:L27" si="2">+J10+K10</f>
        <v>0</v>
      </c>
    </row>
    <row r="11" spans="1:12" ht="15.95" customHeight="1">
      <c r="A11" s="4">
        <v>3</v>
      </c>
      <c r="B11" s="95"/>
      <c r="C11" s="96" t="s">
        <v>113</v>
      </c>
      <c r="D11" s="103">
        <f>+SUM(D12:D14)</f>
        <v>0</v>
      </c>
      <c r="E11" s="103">
        <f>+SUM(E12:E14)</f>
        <v>0</v>
      </c>
      <c r="F11" s="104">
        <f t="shared" si="0"/>
        <v>0</v>
      </c>
      <c r="G11" s="103">
        <f>+SUM(G12:G14)</f>
        <v>0</v>
      </c>
      <c r="H11" s="103">
        <f>+SUM(H12:H14)</f>
        <v>0</v>
      </c>
      <c r="I11" s="3">
        <f t="shared" si="1"/>
        <v>0</v>
      </c>
      <c r="J11" s="103">
        <f>+SUM(J12:J14)</f>
        <v>0</v>
      </c>
      <c r="K11" s="103">
        <f>+SUM(K12:K14)</f>
        <v>0</v>
      </c>
      <c r="L11" s="3">
        <f t="shared" si="2"/>
        <v>0</v>
      </c>
    </row>
    <row r="12" spans="1:12" ht="15.95" customHeight="1">
      <c r="A12" s="4">
        <v>4</v>
      </c>
      <c r="B12" s="95"/>
      <c r="C12" s="96" t="s">
        <v>211</v>
      </c>
      <c r="D12" s="92"/>
      <c r="E12" s="92"/>
      <c r="F12" s="104">
        <f t="shared" si="0"/>
        <v>0</v>
      </c>
      <c r="G12" s="92"/>
      <c r="H12" s="92"/>
      <c r="I12" s="3">
        <f t="shared" si="1"/>
        <v>0</v>
      </c>
      <c r="J12" s="92"/>
      <c r="K12" s="92"/>
      <c r="L12" s="3">
        <f t="shared" si="2"/>
        <v>0</v>
      </c>
    </row>
    <row r="13" spans="1:12" ht="15.95" customHeight="1">
      <c r="A13" s="4">
        <v>5</v>
      </c>
      <c r="B13" s="95"/>
      <c r="C13" s="96" t="s">
        <v>212</v>
      </c>
      <c r="D13" s="92"/>
      <c r="E13" s="92"/>
      <c r="F13" s="104">
        <f t="shared" si="0"/>
        <v>0</v>
      </c>
      <c r="G13" s="92"/>
      <c r="H13" s="92"/>
      <c r="I13" s="3">
        <f t="shared" si="1"/>
        <v>0</v>
      </c>
      <c r="J13" s="92"/>
      <c r="K13" s="92"/>
      <c r="L13" s="3">
        <f t="shared" si="2"/>
        <v>0</v>
      </c>
    </row>
    <row r="14" spans="1:12" ht="15.95" customHeight="1">
      <c r="A14" s="4">
        <v>6</v>
      </c>
      <c r="B14" s="95"/>
      <c r="C14" s="96" t="s">
        <v>215</v>
      </c>
      <c r="D14" s="92"/>
      <c r="E14" s="92"/>
      <c r="F14" s="104">
        <f t="shared" si="0"/>
        <v>0</v>
      </c>
      <c r="G14" s="92"/>
      <c r="H14" s="92"/>
      <c r="I14" s="3">
        <f t="shared" si="1"/>
        <v>0</v>
      </c>
      <c r="J14" s="92"/>
      <c r="K14" s="92"/>
      <c r="L14" s="3">
        <f t="shared" si="2"/>
        <v>0</v>
      </c>
    </row>
    <row r="15" spans="1:12" ht="15.95" customHeight="1">
      <c r="A15" s="4">
        <v>7</v>
      </c>
      <c r="B15" s="95"/>
      <c r="C15" s="96" t="s">
        <v>270</v>
      </c>
      <c r="D15" s="92"/>
      <c r="E15" s="92"/>
      <c r="F15" s="104">
        <f t="shared" si="0"/>
        <v>0</v>
      </c>
      <c r="G15" s="92"/>
      <c r="H15" s="92"/>
      <c r="I15" s="3">
        <f t="shared" si="1"/>
        <v>0</v>
      </c>
      <c r="J15" s="92"/>
      <c r="K15" s="92"/>
      <c r="L15" s="3">
        <f t="shared" si="2"/>
        <v>0</v>
      </c>
    </row>
    <row r="16" spans="1:12" ht="15.95" customHeight="1">
      <c r="A16" s="4">
        <v>8</v>
      </c>
      <c r="B16" s="39" t="s">
        <v>323</v>
      </c>
      <c r="C16" s="72" t="s">
        <v>114</v>
      </c>
      <c r="D16" s="92"/>
      <c r="E16" s="92"/>
      <c r="F16" s="104">
        <f t="shared" si="0"/>
        <v>0</v>
      </c>
      <c r="G16" s="92"/>
      <c r="H16" s="92"/>
      <c r="I16" s="3">
        <f t="shared" si="1"/>
        <v>0</v>
      </c>
      <c r="J16" s="92"/>
      <c r="K16" s="92"/>
      <c r="L16" s="3">
        <f t="shared" si="2"/>
        <v>0</v>
      </c>
    </row>
    <row r="17" spans="1:12" ht="30">
      <c r="A17" s="38">
        <v>9</v>
      </c>
      <c r="B17" s="38" t="s">
        <v>325</v>
      </c>
      <c r="C17" s="43" t="s">
        <v>224</v>
      </c>
      <c r="D17" s="98">
        <f>+SUM(D18:D21)</f>
        <v>0</v>
      </c>
      <c r="E17" s="98">
        <f>+SUM(E18:E21)</f>
        <v>0</v>
      </c>
      <c r="F17" s="104">
        <f t="shared" si="0"/>
        <v>0</v>
      </c>
      <c r="G17" s="98">
        <f>+SUM(G18:G21)</f>
        <v>0</v>
      </c>
      <c r="H17" s="98">
        <f>+SUM(H18:H21)</f>
        <v>0</v>
      </c>
      <c r="I17" s="3">
        <f t="shared" si="1"/>
        <v>0</v>
      </c>
      <c r="J17" s="98">
        <f>+SUM(J18:J21)</f>
        <v>0</v>
      </c>
      <c r="K17" s="98">
        <f>+SUM(K18:K21)</f>
        <v>0</v>
      </c>
      <c r="L17" s="3">
        <f t="shared" si="2"/>
        <v>0</v>
      </c>
    </row>
    <row r="18" spans="1:12" ht="15.95" customHeight="1">
      <c r="A18" s="4">
        <v>10</v>
      </c>
      <c r="B18" s="39" t="s">
        <v>324</v>
      </c>
      <c r="C18" s="72" t="s">
        <v>122</v>
      </c>
      <c r="D18" s="92"/>
      <c r="E18" s="92"/>
      <c r="F18" s="104">
        <f t="shared" si="0"/>
        <v>0</v>
      </c>
      <c r="G18" s="92"/>
      <c r="H18" s="92"/>
      <c r="I18" s="3">
        <f t="shared" si="1"/>
        <v>0</v>
      </c>
      <c r="J18" s="92"/>
      <c r="K18" s="92"/>
      <c r="L18" s="3">
        <f t="shared" si="2"/>
        <v>0</v>
      </c>
    </row>
    <row r="19" spans="1:12" ht="15.95" customHeight="1">
      <c r="A19" s="4">
        <v>11</v>
      </c>
      <c r="B19" s="39" t="s">
        <v>327</v>
      </c>
      <c r="C19" s="72" t="s">
        <v>123</v>
      </c>
      <c r="D19" s="92"/>
      <c r="E19" s="92"/>
      <c r="F19" s="104">
        <f t="shared" si="0"/>
        <v>0</v>
      </c>
      <c r="G19" s="92"/>
      <c r="H19" s="92"/>
      <c r="I19" s="3">
        <f t="shared" si="1"/>
        <v>0</v>
      </c>
      <c r="J19" s="92"/>
      <c r="K19" s="92"/>
      <c r="L19" s="3">
        <f t="shared" si="2"/>
        <v>0</v>
      </c>
    </row>
    <row r="20" spans="1:12" ht="15.75" customHeight="1">
      <c r="A20" s="4">
        <v>12</v>
      </c>
      <c r="B20" s="39" t="s">
        <v>332</v>
      </c>
      <c r="C20" s="72" t="s">
        <v>124</v>
      </c>
      <c r="D20" s="92"/>
      <c r="E20" s="92"/>
      <c r="F20" s="104">
        <f t="shared" si="0"/>
        <v>0</v>
      </c>
      <c r="G20" s="92"/>
      <c r="H20" s="92"/>
      <c r="I20" s="3">
        <f t="shared" si="1"/>
        <v>0</v>
      </c>
      <c r="J20" s="92"/>
      <c r="K20" s="92"/>
      <c r="L20" s="3">
        <f t="shared" si="2"/>
        <v>0</v>
      </c>
    </row>
    <row r="21" spans="1:12" ht="15.75" customHeight="1">
      <c r="A21" s="4">
        <v>13</v>
      </c>
      <c r="B21" s="37" t="s">
        <v>333</v>
      </c>
      <c r="C21" s="53" t="s">
        <v>115</v>
      </c>
      <c r="D21" s="92"/>
      <c r="E21" s="92"/>
      <c r="F21" s="104">
        <f t="shared" si="0"/>
        <v>0</v>
      </c>
      <c r="G21" s="92"/>
      <c r="H21" s="92"/>
      <c r="I21" s="3">
        <f t="shared" si="1"/>
        <v>0</v>
      </c>
      <c r="J21" s="92"/>
      <c r="K21" s="92"/>
      <c r="L21" s="3">
        <f t="shared" si="2"/>
        <v>0</v>
      </c>
    </row>
    <row r="22" spans="1:12" ht="15.75" customHeight="1">
      <c r="A22" s="4">
        <v>14</v>
      </c>
      <c r="B22" s="38" t="s">
        <v>328</v>
      </c>
      <c r="C22" s="46" t="s">
        <v>120</v>
      </c>
      <c r="D22" s="97">
        <f>+D10-D18-D21</f>
        <v>0</v>
      </c>
      <c r="E22" s="97">
        <f>+E10-E18-E21</f>
        <v>0</v>
      </c>
      <c r="F22" s="104">
        <f t="shared" si="0"/>
        <v>0</v>
      </c>
      <c r="G22" s="97">
        <f>+G10-G18-G21</f>
        <v>0</v>
      </c>
      <c r="H22" s="97">
        <f>+H10-H18-H21</f>
        <v>0</v>
      </c>
      <c r="I22" s="3">
        <f t="shared" si="1"/>
        <v>0</v>
      </c>
      <c r="J22" s="97">
        <f>+J10-J18-J21</f>
        <v>0</v>
      </c>
      <c r="K22" s="97">
        <f>+K10-K18-K21</f>
        <v>0</v>
      </c>
      <c r="L22" s="3">
        <f t="shared" si="2"/>
        <v>0</v>
      </c>
    </row>
    <row r="23" spans="1:12" ht="15.75" customHeight="1">
      <c r="A23" s="4">
        <v>15</v>
      </c>
      <c r="B23" s="36" t="s">
        <v>330</v>
      </c>
      <c r="C23" s="46" t="s">
        <v>118</v>
      </c>
      <c r="D23" s="97">
        <f>+D16-(D19+D20)</f>
        <v>0</v>
      </c>
      <c r="E23" s="97">
        <f>+E16-(E19+E20)</f>
        <v>0</v>
      </c>
      <c r="F23" s="104">
        <f t="shared" si="0"/>
        <v>0</v>
      </c>
      <c r="G23" s="97">
        <f>+G16-(G19+G20)</f>
        <v>0</v>
      </c>
      <c r="H23" s="97">
        <f>+H16-(H19+H20)</f>
        <v>0</v>
      </c>
      <c r="I23" s="3">
        <f t="shared" si="1"/>
        <v>0</v>
      </c>
      <c r="J23" s="97">
        <f>+J16-(J19+J20)</f>
        <v>0</v>
      </c>
      <c r="K23" s="97">
        <f>+K16-(K19+K20)</f>
        <v>0</v>
      </c>
      <c r="L23" s="3">
        <f t="shared" si="2"/>
        <v>0</v>
      </c>
    </row>
    <row r="24" spans="1:12" ht="15.95" customHeight="1">
      <c r="A24" s="4">
        <v>16</v>
      </c>
      <c r="B24" s="36" t="s">
        <v>334</v>
      </c>
      <c r="C24" s="43" t="s">
        <v>119</v>
      </c>
      <c r="D24" s="97">
        <f>+D9-SUM(D18:D20)</f>
        <v>0</v>
      </c>
      <c r="E24" s="97">
        <f>+E9-SUM(E18:E20)</f>
        <v>0</v>
      </c>
      <c r="F24" s="104">
        <f t="shared" si="0"/>
        <v>0</v>
      </c>
      <c r="G24" s="97">
        <f>+G9-SUM(G18:G20)</f>
        <v>0</v>
      </c>
      <c r="H24" s="97">
        <f>+H9-SUM(H18:H20)</f>
        <v>0</v>
      </c>
      <c r="I24" s="3">
        <f t="shared" si="1"/>
        <v>0</v>
      </c>
      <c r="J24" s="97">
        <f>+J9-SUM(J18:J20)</f>
        <v>0</v>
      </c>
      <c r="K24" s="97">
        <f>+K9-SUM(K18:K20)</f>
        <v>0</v>
      </c>
      <c r="L24" s="3">
        <f t="shared" si="2"/>
        <v>0</v>
      </c>
    </row>
    <row r="25" spans="1:12" ht="15.95" customHeight="1">
      <c r="A25" s="4">
        <v>17</v>
      </c>
      <c r="B25" s="36" t="s">
        <v>336</v>
      </c>
      <c r="C25" s="43" t="s">
        <v>383</v>
      </c>
      <c r="D25" s="92"/>
      <c r="E25" s="92"/>
      <c r="F25" s="104">
        <f t="shared" si="0"/>
        <v>0</v>
      </c>
      <c r="G25" s="92"/>
      <c r="H25" s="92"/>
      <c r="I25" s="3">
        <f t="shared" si="1"/>
        <v>0</v>
      </c>
      <c r="J25" s="92"/>
      <c r="K25" s="92"/>
      <c r="L25" s="3">
        <f t="shared" si="2"/>
        <v>0</v>
      </c>
    </row>
    <row r="26" spans="1:12" ht="15.95" customHeight="1">
      <c r="A26" s="4">
        <v>18</v>
      </c>
      <c r="B26" s="36" t="s">
        <v>338</v>
      </c>
      <c r="C26" s="43" t="s">
        <v>382</v>
      </c>
      <c r="D26" s="92"/>
      <c r="E26" s="92"/>
      <c r="F26" s="104">
        <f t="shared" si="0"/>
        <v>0</v>
      </c>
      <c r="G26" s="92"/>
      <c r="H26" s="92"/>
      <c r="I26" s="3">
        <f t="shared" si="1"/>
        <v>0</v>
      </c>
      <c r="J26" s="92"/>
      <c r="K26" s="92"/>
      <c r="L26" s="3">
        <f t="shared" si="2"/>
        <v>0</v>
      </c>
    </row>
    <row r="27" spans="1:12" ht="15.95" customHeight="1">
      <c r="A27" s="4">
        <v>19</v>
      </c>
      <c r="B27" s="36" t="s">
        <v>368</v>
      </c>
      <c r="C27" s="51" t="s">
        <v>172</v>
      </c>
      <c r="D27" s="99">
        <f>+D24-D25-D26</f>
        <v>0</v>
      </c>
      <c r="E27" s="99">
        <f>+E24-E25-E26</f>
        <v>0</v>
      </c>
      <c r="F27" s="104">
        <f t="shared" si="0"/>
        <v>0</v>
      </c>
      <c r="G27" s="99">
        <f>+G24-G25-G26</f>
        <v>0</v>
      </c>
      <c r="H27" s="99">
        <f>+H24-H25-H26</f>
        <v>0</v>
      </c>
      <c r="I27" s="3">
        <f t="shared" si="1"/>
        <v>0</v>
      </c>
      <c r="J27" s="99">
        <f>+J24-J25-J26</f>
        <v>0</v>
      </c>
      <c r="K27" s="99">
        <f>+K24-K25-K26</f>
        <v>0</v>
      </c>
      <c r="L27" s="3">
        <f t="shared" si="2"/>
        <v>0</v>
      </c>
    </row>
    <row r="28" spans="1:12" ht="15.95" customHeight="1">
      <c r="A28" s="42"/>
      <c r="B28" s="42"/>
      <c r="C28" s="47"/>
      <c r="D28" s="14"/>
      <c r="E28" s="14"/>
      <c r="F28" s="14"/>
      <c r="G28" s="7"/>
      <c r="H28" s="7"/>
      <c r="I28" s="7"/>
      <c r="J28" s="14"/>
      <c r="K28" s="14"/>
      <c r="L28" s="14"/>
    </row>
    <row r="29" spans="1:12" ht="15.95" customHeight="1">
      <c r="A29" s="40" t="s">
        <v>364</v>
      </c>
      <c r="B29" s="54"/>
      <c r="C29" s="27" t="str">
        <f ca="1">+'Beviteli oldal'!$B$13</f>
        <v>2012. február 05.</v>
      </c>
      <c r="D29" s="7"/>
      <c r="E29" s="7"/>
      <c r="F29" s="7"/>
      <c r="G29" s="7"/>
      <c r="H29" s="7"/>
      <c r="I29" s="7"/>
      <c r="J29" s="14"/>
      <c r="K29" s="14"/>
      <c r="L29" s="14"/>
    </row>
    <row r="30" spans="1:12" ht="15.95" customHeight="1">
      <c r="A30" s="6"/>
      <c r="B30" s="42"/>
      <c r="C30" s="7"/>
      <c r="G30" s="8"/>
      <c r="H30" s="8"/>
      <c r="K30" s="8" t="s">
        <v>143</v>
      </c>
    </row>
    <row r="31" spans="1:12" ht="15.95" customHeight="1">
      <c r="A31" s="6"/>
      <c r="B31" s="42"/>
      <c r="D31" s="42" t="s">
        <v>365</v>
      </c>
      <c r="G31" s="8"/>
      <c r="H31" s="8"/>
      <c r="I31" s="8"/>
    </row>
    <row r="47" spans="2:2" ht="15.95" customHeight="1">
      <c r="B47" s="34"/>
    </row>
    <row r="52" spans="2:2" ht="15.95" customHeight="1">
      <c r="B52" s="34"/>
    </row>
    <row r="64" spans="2:2" ht="15.95" customHeight="1">
      <c r="B64" s="34"/>
    </row>
    <row r="69" spans="2:2" ht="15.95" customHeight="1">
      <c r="B69" s="34"/>
    </row>
    <row r="72" spans="2:2" ht="15.95" customHeight="1">
      <c r="B72" s="34"/>
    </row>
    <row r="75" spans="2:2" ht="15.95" customHeight="1">
      <c r="B75" s="34"/>
    </row>
    <row r="94" spans="2:2" ht="15.95" customHeight="1">
      <c r="B94" s="34"/>
    </row>
    <row r="99" spans="2:2" ht="15.95" customHeight="1">
      <c r="B99" s="34"/>
    </row>
  </sheetData>
  <sheetProtection sheet="1" objects="1" scenarios="1"/>
  <mergeCells count="7">
    <mergeCell ref="D8:F8"/>
    <mergeCell ref="G8:I8"/>
    <mergeCell ref="J8:L8"/>
    <mergeCell ref="E1:F1"/>
    <mergeCell ref="D6:F6"/>
    <mergeCell ref="G6:I6"/>
    <mergeCell ref="J6:L6"/>
  </mergeCells>
  <phoneticPr fontId="0" type="noConversion"/>
  <printOptions horizontalCentered="1"/>
  <pageMargins left="0.31496062992125984" right="0.31496062992125984" top="0.59055118110236227" bottom="0.59055118110236227" header="0.51181102362204722" footer="0.51181102362204722"/>
  <pageSetup paperSize="9" scale="96" orientation="landscape" r:id="rId1"/>
  <headerFooter alignWithMargins="0"/>
</worksheet>
</file>

<file path=xl/worksheets/sheet60.xml><?xml version="1.0" encoding="utf-8"?>
<worksheet xmlns="http://schemas.openxmlformats.org/spreadsheetml/2006/main" xmlns:r="http://schemas.openxmlformats.org/officeDocument/2006/relationships">
  <sheetPr codeName="Munka32"/>
  <dimension ref="A1:M29"/>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27" customHeight="1">
      <c r="A1" s="155" t="s">
        <v>256</v>
      </c>
      <c r="B1"/>
      <c r="C1" s="16"/>
      <c r="D1" s="16"/>
      <c r="E1" s="16"/>
      <c r="F1" s="2"/>
      <c r="G1" s="2"/>
      <c r="H1" s="2"/>
      <c r="I1" s="2"/>
      <c r="J1" s="2"/>
      <c r="K1" s="2"/>
      <c r="L1" s="2"/>
      <c r="M1" s="2"/>
    </row>
    <row r="2" spans="1:13" ht="15.75">
      <c r="A2" s="158"/>
      <c r="B2"/>
      <c r="D2" s="15"/>
      <c r="E2" s="15"/>
    </row>
    <row r="3" spans="1:13" ht="126">
      <c r="A3" s="147" t="s">
        <v>257</v>
      </c>
      <c r="B3"/>
      <c r="D3" s="15"/>
      <c r="E3" s="15"/>
    </row>
    <row r="4" spans="1:13" ht="15.75">
      <c r="A4" s="147"/>
      <c r="B4"/>
      <c r="D4" s="17"/>
      <c r="E4" s="15"/>
    </row>
    <row r="5" spans="1:13" ht="78.75">
      <c r="A5" s="147" t="s">
        <v>258</v>
      </c>
      <c r="B5"/>
      <c r="C5" s="15"/>
      <c r="D5" s="15"/>
      <c r="E5" s="15"/>
    </row>
    <row r="6" spans="1:13" ht="15.75" customHeight="1">
      <c r="A6" s="147"/>
      <c r="B6"/>
      <c r="C6" s="15"/>
      <c r="D6" s="15"/>
      <c r="E6" s="15"/>
    </row>
    <row r="7" spans="1:13" ht="47.25">
      <c r="A7" s="81" t="s">
        <v>259</v>
      </c>
      <c r="B7"/>
      <c r="C7" s="15"/>
      <c r="D7" s="15"/>
      <c r="E7" s="15"/>
    </row>
    <row r="8" spans="1:13" ht="15.75">
      <c r="A8" s="145" t="s">
        <v>13</v>
      </c>
      <c r="B8"/>
      <c r="C8" s="15"/>
      <c r="D8" s="15"/>
      <c r="E8" s="15"/>
    </row>
    <row r="9" spans="1:13" ht="15.75">
      <c r="A9" s="145" t="s">
        <v>12</v>
      </c>
      <c r="B9" s="150"/>
      <c r="D9" s="15"/>
      <c r="E9" s="15"/>
    </row>
    <row r="10" spans="1:13" ht="15.75" customHeight="1">
      <c r="A10" s="145" t="s">
        <v>97</v>
      </c>
      <c r="B10" s="150"/>
      <c r="C10" s="15"/>
      <c r="D10" s="15"/>
      <c r="E10" s="15"/>
    </row>
    <row r="11" spans="1:13" ht="15.75">
      <c r="A11" s="147"/>
      <c r="B11"/>
      <c r="C11" s="15"/>
      <c r="D11" s="15"/>
      <c r="E11" s="15"/>
    </row>
    <row r="12" spans="1:13" ht="47.25">
      <c r="A12" s="81" t="s">
        <v>260</v>
      </c>
      <c r="B12"/>
      <c r="C12" s="15"/>
      <c r="D12" s="15"/>
      <c r="E12" s="15"/>
    </row>
    <row r="13" spans="1:13" ht="15.75">
      <c r="A13" s="145" t="s">
        <v>13</v>
      </c>
      <c r="B13"/>
      <c r="C13" s="15"/>
      <c r="D13" s="15"/>
      <c r="E13" s="15"/>
    </row>
    <row r="14" spans="1:13" ht="15.75">
      <c r="A14" s="145" t="s">
        <v>12</v>
      </c>
      <c r="B14" s="150"/>
      <c r="C14" s="15"/>
      <c r="D14" s="15"/>
      <c r="E14" s="15"/>
    </row>
    <row r="15" spans="1:13" ht="15.75">
      <c r="A15" s="145" t="s">
        <v>97</v>
      </c>
      <c r="B15" s="150"/>
      <c r="C15" s="15"/>
      <c r="D15" s="15"/>
      <c r="E15" s="15"/>
    </row>
    <row r="16" spans="1:13" ht="15.75">
      <c r="A16" s="149"/>
      <c r="B16" s="150"/>
      <c r="C16" s="15"/>
      <c r="D16" s="15"/>
      <c r="E16" s="15"/>
    </row>
    <row r="17" spans="1:5" ht="15.75" customHeight="1">
      <c r="A17" s="24"/>
      <c r="B17" s="15"/>
      <c r="C17" s="15"/>
      <c r="D17" s="15"/>
      <c r="E17" s="15"/>
    </row>
    <row r="18" spans="1:5" ht="15.75" customHeight="1">
      <c r="A18" s="24"/>
      <c r="B18" s="15"/>
      <c r="C18" s="15"/>
      <c r="D18" s="15"/>
      <c r="E18" s="15"/>
    </row>
    <row r="19" spans="1:5" ht="15.75" customHeight="1">
      <c r="A19" s="24"/>
      <c r="B19" s="15"/>
      <c r="D19" s="15"/>
      <c r="E19" s="15"/>
    </row>
    <row r="20" spans="1:5" ht="15.75" customHeight="1">
      <c r="A20" s="24"/>
    </row>
    <row r="21" spans="1:5" ht="15.75" customHeight="1">
      <c r="A21" s="24"/>
    </row>
    <row r="22" spans="1:5" ht="15.75" customHeight="1">
      <c r="A22" s="24"/>
    </row>
    <row r="23" spans="1:5" ht="15.75" customHeight="1"/>
    <row r="24" spans="1:5" ht="15.75" customHeight="1">
      <c r="A24" s="18"/>
    </row>
    <row r="25" spans="1:5" ht="15.75" customHeight="1"/>
    <row r="26" spans="1:5" ht="15.75" customHeight="1"/>
    <row r="27" spans="1:5" ht="15.75" customHeight="1"/>
    <row r="28" spans="1:5" ht="15.75" customHeight="1"/>
    <row r="29"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61.xml><?xml version="1.0" encoding="utf-8"?>
<worksheet xmlns="http://schemas.openxmlformats.org/spreadsheetml/2006/main" xmlns:r="http://schemas.openxmlformats.org/officeDocument/2006/relationships">
  <sheetPr codeName="Munka33"/>
  <dimension ref="A1:M30"/>
  <sheetViews>
    <sheetView workbookViewId="0"/>
  </sheetViews>
  <sheetFormatPr defaultColWidth="10.7109375" defaultRowHeight="12" customHeight="1"/>
  <cols>
    <col min="1" max="1" width="92.5703125" style="1" customWidth="1"/>
    <col min="2" max="4" width="12.7109375" style="1" customWidth="1"/>
    <col min="5" max="16384" width="10.7109375" style="1"/>
  </cols>
  <sheetData>
    <row r="1" spans="1:13" ht="37.5">
      <c r="A1" s="148" t="s">
        <v>261</v>
      </c>
      <c r="B1"/>
      <c r="C1" s="16"/>
      <c r="D1" s="16"/>
      <c r="E1" s="16"/>
      <c r="F1" s="2"/>
      <c r="G1" s="2"/>
      <c r="H1" s="2"/>
      <c r="I1" s="2"/>
      <c r="J1" s="2"/>
      <c r="K1" s="2"/>
      <c r="L1" s="2"/>
      <c r="M1" s="2"/>
    </row>
    <row r="2" spans="1:13" ht="15.75">
      <c r="A2" s="159"/>
      <c r="B2"/>
      <c r="D2" s="15"/>
      <c r="E2" s="15"/>
    </row>
    <row r="3" spans="1:13" ht="63">
      <c r="A3" s="147" t="s">
        <v>263</v>
      </c>
      <c r="B3"/>
      <c r="D3" s="15"/>
      <c r="E3" s="15"/>
    </row>
    <row r="4" spans="1:13" ht="15.75">
      <c r="A4" s="147"/>
      <c r="B4"/>
      <c r="D4" s="17"/>
      <c r="E4" s="15"/>
    </row>
    <row r="5" spans="1:13" ht="78.75">
      <c r="A5" s="147" t="s">
        <v>21</v>
      </c>
      <c r="B5"/>
      <c r="C5" s="15"/>
      <c r="D5" s="15"/>
      <c r="E5" s="15"/>
    </row>
    <row r="6" spans="1:13" ht="15.75" customHeight="1">
      <c r="A6" s="147"/>
      <c r="B6"/>
      <c r="C6" s="15"/>
      <c r="D6" s="15"/>
      <c r="E6" s="15"/>
    </row>
    <row r="7" spans="1:13" ht="110.25">
      <c r="A7" s="147" t="s">
        <v>262</v>
      </c>
      <c r="B7"/>
      <c r="C7" s="15"/>
      <c r="D7" s="15"/>
      <c r="E7" s="15"/>
    </row>
    <row r="8" spans="1:13" ht="15.75">
      <c r="A8" s="83"/>
      <c r="B8"/>
      <c r="C8" s="15"/>
      <c r="D8" s="15"/>
      <c r="E8" s="15"/>
    </row>
    <row r="9" spans="1:13" ht="15.75">
      <c r="A9" s="80"/>
      <c r="B9"/>
      <c r="D9" s="15"/>
      <c r="E9" s="15"/>
    </row>
    <row r="10" spans="1:13" ht="15.75" customHeight="1">
      <c r="A10" s="80"/>
      <c r="B10"/>
      <c r="C10" s="15"/>
      <c r="D10" s="15"/>
      <c r="E10" s="15"/>
    </row>
    <row r="11" spans="1:13" ht="15.75">
      <c r="A11" s="80"/>
      <c r="B11"/>
      <c r="C11" s="15"/>
      <c r="D11" s="15"/>
      <c r="E11" s="15"/>
    </row>
    <row r="12" spans="1:13" ht="15.75">
      <c r="A12" s="81"/>
      <c r="B12"/>
      <c r="C12" s="15"/>
      <c r="D12" s="15"/>
      <c r="E12" s="15"/>
    </row>
    <row r="13" spans="1:13" ht="15.75">
      <c r="A13" s="81"/>
      <c r="B13"/>
      <c r="C13" s="15"/>
      <c r="D13" s="15"/>
      <c r="E13" s="15"/>
    </row>
    <row r="14" spans="1:13" ht="15.75">
      <c r="A14" s="80"/>
      <c r="B14"/>
      <c r="C14" s="15"/>
      <c r="D14" s="15"/>
      <c r="E14" s="15"/>
    </row>
    <row r="15" spans="1:13" ht="15.75">
      <c r="A15" s="83"/>
      <c r="B15"/>
      <c r="C15" s="15"/>
      <c r="D15" s="15"/>
      <c r="E15" s="15"/>
    </row>
    <row r="16" spans="1:13" ht="15.75">
      <c r="A16" s="83"/>
      <c r="B16"/>
      <c r="C16" s="15"/>
      <c r="D16" s="15"/>
      <c r="E16" s="15"/>
    </row>
    <row r="17" spans="1:5" ht="15.75">
      <c r="A17" s="83"/>
      <c r="B17"/>
      <c r="C17" s="15"/>
      <c r="D17" s="15"/>
      <c r="E17" s="15"/>
    </row>
    <row r="18" spans="1:5" ht="15.75" customHeight="1">
      <c r="A18" s="24"/>
      <c r="B18" s="15"/>
      <c r="C18" s="15"/>
      <c r="D18" s="15"/>
      <c r="E18" s="15"/>
    </row>
    <row r="19" spans="1:5" ht="15.75" customHeight="1">
      <c r="A19" s="24"/>
      <c r="B19" s="15"/>
      <c r="C19" s="15"/>
      <c r="D19" s="15"/>
      <c r="E19" s="15"/>
    </row>
    <row r="20" spans="1:5" ht="15.75" customHeight="1">
      <c r="A20" s="24"/>
      <c r="B20" s="15"/>
      <c r="D20" s="15"/>
      <c r="E20" s="15"/>
    </row>
    <row r="21" spans="1:5" ht="15.75" customHeight="1">
      <c r="A21" s="24"/>
    </row>
    <row r="22" spans="1:5" ht="15.75" customHeight="1">
      <c r="A22" s="24"/>
    </row>
    <row r="23" spans="1:5" ht="15.75" customHeight="1">
      <c r="A23" s="24"/>
    </row>
    <row r="24" spans="1:5" ht="15.75" customHeight="1"/>
    <row r="25" spans="1:5" ht="15.75" customHeight="1">
      <c r="A25" s="18"/>
    </row>
    <row r="26" spans="1:5" ht="15.75" customHeight="1"/>
    <row r="27" spans="1:5" ht="15.75" customHeight="1"/>
    <row r="28" spans="1:5" ht="15.75" customHeight="1"/>
    <row r="29" spans="1:5" ht="15.75" customHeight="1"/>
    <row r="30" spans="1:5" ht="15.75" customHeight="1"/>
  </sheetData>
  <sheetProtection sheet="1" objects="1" scenarios="1"/>
  <phoneticPr fontId="0" type="noConversion"/>
  <pageMargins left="1" right="1" top="0.82" bottom="0.74"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codeName="Munka52"/>
  <dimension ref="A1:M50"/>
  <sheetViews>
    <sheetView workbookViewId="0"/>
  </sheetViews>
  <sheetFormatPr defaultColWidth="10.7109375" defaultRowHeight="15.75" customHeight="1"/>
  <cols>
    <col min="1" max="1" width="9.5703125" style="1" customWidth="1"/>
    <col min="2" max="2" width="19.5703125" style="1" customWidth="1"/>
    <col min="3" max="3" width="26.7109375" style="1" customWidth="1"/>
    <col min="4" max="4" width="10.7109375" style="1" customWidth="1"/>
    <col min="5" max="5" width="17" style="1" customWidth="1"/>
    <col min="6" max="13" width="10.7109375" style="1" customWidth="1"/>
    <col min="14" max="16384" width="10.7109375" style="1"/>
  </cols>
  <sheetData>
    <row r="1" spans="1:13" ht="15.75" customHeight="1">
      <c r="A1" s="15"/>
      <c r="B1" s="15"/>
      <c r="C1" s="15"/>
      <c r="D1" s="15"/>
      <c r="E1" s="15"/>
    </row>
    <row r="2" spans="1:13" ht="15.75" customHeight="1">
      <c r="B2" s="64" t="str">
        <f ca="1">'Beviteli oldal'!$B$7</f>
        <v>18025541-9319-521-18</v>
      </c>
      <c r="C2" s="16"/>
      <c r="D2" s="16"/>
      <c r="E2" s="16"/>
      <c r="F2" s="2"/>
      <c r="G2" s="2"/>
      <c r="H2" s="2"/>
      <c r="I2" s="2"/>
      <c r="J2" s="2"/>
      <c r="K2" s="2"/>
      <c r="L2" s="2"/>
      <c r="M2" s="2"/>
    </row>
    <row r="3" spans="1:13" ht="15.75" customHeight="1">
      <c r="B3" s="64" t="s">
        <v>40</v>
      </c>
      <c r="C3" s="16"/>
      <c r="D3" s="16"/>
      <c r="E3" s="16"/>
      <c r="F3" s="2"/>
      <c r="G3" s="2"/>
      <c r="H3" s="2"/>
      <c r="I3" s="2"/>
      <c r="J3" s="2"/>
      <c r="K3" s="2"/>
      <c r="L3" s="2"/>
      <c r="M3" s="2"/>
    </row>
    <row r="4" spans="1:13" ht="15.75" customHeight="1">
      <c r="A4" s="64"/>
      <c r="B4" s="16"/>
      <c r="C4" s="16"/>
      <c r="D4" s="16"/>
      <c r="E4" s="16"/>
      <c r="F4" s="2"/>
      <c r="G4" s="2"/>
      <c r="H4" s="2"/>
      <c r="I4" s="2"/>
      <c r="J4" s="2"/>
      <c r="K4" s="2"/>
      <c r="L4" s="2"/>
      <c r="M4" s="2"/>
    </row>
    <row r="5" spans="1:13" ht="15.75" customHeight="1">
      <c r="B5" s="65"/>
      <c r="C5" s="16"/>
      <c r="D5" s="16"/>
      <c r="E5" s="15"/>
    </row>
    <row r="6" spans="1:13" ht="15.75" customHeight="1">
      <c r="B6" s="64"/>
      <c r="C6" s="16"/>
      <c r="D6" s="16"/>
      <c r="E6" s="15"/>
    </row>
    <row r="7" spans="1:13" ht="15.75" customHeight="1">
      <c r="A7" s="16"/>
      <c r="C7" s="2"/>
      <c r="D7" s="15"/>
      <c r="E7" s="15"/>
    </row>
    <row r="8" spans="1:13" ht="15.75" customHeight="1">
      <c r="A8" s="16"/>
      <c r="C8" s="2"/>
      <c r="D8" s="15"/>
      <c r="E8" s="15"/>
    </row>
    <row r="9" spans="1:13" ht="15.75" customHeight="1">
      <c r="A9" s="16"/>
      <c r="C9" s="2"/>
      <c r="D9" s="15"/>
      <c r="E9" s="15"/>
    </row>
    <row r="10" spans="1:13" ht="15.75" customHeight="1">
      <c r="A10" s="16"/>
      <c r="D10" s="15"/>
      <c r="E10" s="15"/>
    </row>
    <row r="11" spans="1:13" ht="15.75" customHeight="1">
      <c r="A11" s="16"/>
      <c r="D11" s="15"/>
      <c r="E11" s="15"/>
    </row>
    <row r="12" spans="1:13" ht="27" customHeight="1">
      <c r="A12" s="16"/>
      <c r="C12" s="66" t="str">
        <f ca="1">+'Beviteli oldal'!$B$3</f>
        <v>Vasvári Természetjáró Sportegyesület</v>
      </c>
      <c r="D12" s="15"/>
      <c r="E12" s="15"/>
    </row>
    <row r="13" spans="1:13" ht="15.75" customHeight="1">
      <c r="A13" s="16"/>
      <c r="C13" s="55"/>
      <c r="D13" s="15"/>
      <c r="E13" s="15"/>
    </row>
    <row r="14" spans="1:13" ht="21" customHeight="1">
      <c r="A14" s="16"/>
      <c r="C14" s="56" t="str">
        <f ca="1">+'Beviteli oldal'!$B$5</f>
        <v>9800 Vasvár, Vérmező utca 7.</v>
      </c>
      <c r="D14" s="15"/>
      <c r="E14" s="15"/>
    </row>
    <row r="15" spans="1:13" ht="18.75" customHeight="1">
      <c r="A15" s="16"/>
      <c r="C15" s="77"/>
      <c r="D15" s="15"/>
      <c r="E15" s="15"/>
    </row>
    <row r="16" spans="1:13" ht="15.75" customHeight="1">
      <c r="A16" s="16"/>
      <c r="C16" s="57"/>
      <c r="D16" s="17"/>
      <c r="E16" s="15"/>
    </row>
    <row r="17" spans="1:5" ht="15.75" customHeight="1">
      <c r="A17" s="16"/>
      <c r="C17" s="57"/>
      <c r="D17" s="15"/>
      <c r="E17" s="15"/>
    </row>
    <row r="18" spans="1:5" ht="15.75" customHeight="1">
      <c r="A18" s="16"/>
      <c r="C18" s="57"/>
      <c r="D18" s="15"/>
      <c r="E18" s="15"/>
    </row>
    <row r="19" spans="1:5" ht="33.75" customHeight="1">
      <c r="A19" s="16"/>
      <c r="C19" s="66" t="s">
        <v>154</v>
      </c>
      <c r="D19" s="15"/>
      <c r="E19" s="15"/>
    </row>
    <row r="20" spans="1:5" ht="15.75" customHeight="1">
      <c r="A20" s="16"/>
      <c r="C20" s="16"/>
      <c r="D20" s="15"/>
      <c r="E20" s="15"/>
    </row>
    <row r="21" spans="1:5" ht="21.75" customHeight="1">
      <c r="A21" s="16"/>
      <c r="C21" s="89" t="str">
        <f ca="1">'Beviteli oldal'!$B$15</f>
        <v>2011.</v>
      </c>
      <c r="D21" s="15"/>
      <c r="E21" s="15"/>
    </row>
    <row r="22" spans="1:5" ht="15.75" customHeight="1">
      <c r="A22" s="20"/>
      <c r="D22" s="15"/>
      <c r="E22" s="15"/>
    </row>
    <row r="23" spans="1:5" ht="15.75" customHeight="1">
      <c r="A23" s="16"/>
      <c r="D23" s="15"/>
      <c r="E23" s="15"/>
    </row>
    <row r="24" spans="1:5" ht="15.75" customHeight="1">
      <c r="A24" s="16"/>
      <c r="D24" s="15"/>
      <c r="E24" s="15"/>
    </row>
    <row r="25" spans="1:5" ht="15.75" customHeight="1">
      <c r="A25" s="16"/>
      <c r="D25" s="15"/>
      <c r="E25" s="15"/>
    </row>
    <row r="26" spans="1:5" ht="15.75" customHeight="1">
      <c r="A26" s="16"/>
      <c r="B26" s="16"/>
      <c r="C26" s="16"/>
      <c r="D26" s="15"/>
      <c r="E26" s="15"/>
    </row>
    <row r="27" spans="1:5" ht="15.75" customHeight="1">
      <c r="A27" s="16"/>
      <c r="B27" s="16"/>
      <c r="C27" s="16"/>
      <c r="D27" s="15"/>
      <c r="E27" s="15"/>
    </row>
    <row r="28" spans="1:5" ht="15.75" customHeight="1">
      <c r="A28" s="16"/>
      <c r="B28" s="16"/>
      <c r="C28" s="16"/>
      <c r="D28" s="15"/>
      <c r="E28" s="15"/>
    </row>
    <row r="29" spans="1:5" ht="15.75" customHeight="1">
      <c r="A29" s="16"/>
      <c r="B29" s="16"/>
      <c r="C29" s="16"/>
      <c r="D29" s="15"/>
      <c r="E29" s="15"/>
    </row>
    <row r="30" spans="1:5" ht="15.75" customHeight="1">
      <c r="A30" s="58" t="s">
        <v>364</v>
      </c>
      <c r="B30" s="59" t="str">
        <f ca="1">+'Beviteli oldal'!$B$13</f>
        <v>2012. február 05.</v>
      </c>
      <c r="C30" s="60"/>
      <c r="D30" s="61"/>
      <c r="E30" s="60"/>
    </row>
    <row r="31" spans="1:5" ht="15.75" customHeight="1">
      <c r="A31" s="62"/>
      <c r="B31" s="63"/>
      <c r="C31" s="61"/>
      <c r="D31" s="62"/>
      <c r="E31" s="17" t="s">
        <v>143</v>
      </c>
    </row>
    <row r="32" spans="1:5" ht="15.75" customHeight="1">
      <c r="A32" s="62"/>
      <c r="B32" s="63"/>
      <c r="C32" s="60"/>
      <c r="D32" s="62"/>
      <c r="E32" s="15"/>
    </row>
    <row r="33" spans="1:5" ht="15.75" customHeight="1">
      <c r="A33" s="16"/>
      <c r="B33" s="16"/>
      <c r="C33" s="60"/>
      <c r="D33" s="15"/>
      <c r="E33" s="15"/>
    </row>
    <row r="34" spans="1:5" ht="15.75" customHeight="1">
      <c r="A34" s="16"/>
      <c r="B34" s="16"/>
      <c r="C34" s="67" t="s">
        <v>365</v>
      </c>
      <c r="D34" s="15"/>
      <c r="E34" s="15"/>
    </row>
    <row r="35" spans="1:5" ht="15.75" customHeight="1">
      <c r="A35" s="16"/>
      <c r="B35" s="16"/>
      <c r="C35" s="16"/>
      <c r="D35" s="15"/>
      <c r="E35" s="15"/>
    </row>
    <row r="36" spans="1:5" ht="15.75" customHeight="1">
      <c r="A36" s="16"/>
      <c r="B36" s="16"/>
      <c r="C36" s="16"/>
      <c r="D36" s="15"/>
    </row>
    <row r="37" spans="1:5" ht="15.75" customHeight="1">
      <c r="A37" s="16"/>
      <c r="B37" s="16"/>
      <c r="C37" s="16"/>
      <c r="D37" s="15"/>
      <c r="E37" s="15"/>
    </row>
    <row r="38" spans="1:5" ht="15.75" customHeight="1">
      <c r="A38" s="21"/>
      <c r="B38" s="16"/>
      <c r="C38" s="16"/>
      <c r="D38" s="15"/>
      <c r="E38" s="15"/>
    </row>
    <row r="39" spans="1:5" ht="15.75" customHeight="1">
      <c r="A39" s="16"/>
      <c r="B39" s="16"/>
      <c r="C39" s="16"/>
      <c r="D39" s="15"/>
      <c r="E39" s="15"/>
    </row>
    <row r="40" spans="1:5" ht="15.75" customHeight="1">
      <c r="A40" s="16"/>
      <c r="B40" s="16"/>
      <c r="C40" s="16"/>
      <c r="D40" s="15"/>
      <c r="E40" s="15"/>
    </row>
    <row r="41" spans="1:5" ht="15.75" customHeight="1">
      <c r="A41" s="16"/>
      <c r="B41" s="16"/>
      <c r="C41" s="16"/>
      <c r="D41" s="15"/>
      <c r="E41" s="15"/>
    </row>
    <row r="42" spans="1:5" ht="15.75" customHeight="1">
      <c r="A42" s="21"/>
      <c r="B42" s="16"/>
      <c r="C42" s="16"/>
      <c r="D42" s="15"/>
      <c r="E42" s="15"/>
    </row>
    <row r="43" spans="1:5" ht="15.75" customHeight="1">
      <c r="A43" s="16"/>
      <c r="B43" s="16"/>
      <c r="C43" s="16"/>
      <c r="D43" s="15"/>
      <c r="E43" s="15"/>
    </row>
    <row r="44" spans="1:5" ht="15.75" customHeight="1">
      <c r="A44" s="16"/>
      <c r="B44" s="16"/>
      <c r="C44" s="16"/>
      <c r="D44" s="15"/>
      <c r="E44" s="15"/>
    </row>
    <row r="45" spans="1:5" ht="15.75" customHeight="1">
      <c r="A45" s="16"/>
      <c r="B45" s="16"/>
      <c r="C45" s="2"/>
      <c r="D45" s="15"/>
      <c r="E45" s="15"/>
    </row>
    <row r="46" spans="1:5" ht="15.75" customHeight="1">
      <c r="A46" s="16"/>
      <c r="B46" s="2"/>
      <c r="C46" s="2"/>
    </row>
    <row r="47" spans="1:5" ht="15.75" customHeight="1">
      <c r="A47" s="16"/>
      <c r="B47" s="2"/>
      <c r="C47" s="2"/>
    </row>
    <row r="48" spans="1:5" ht="15.75" customHeight="1">
      <c r="A48" s="16"/>
      <c r="B48" s="2"/>
      <c r="C48" s="2"/>
    </row>
    <row r="49" spans="1:3" ht="15.75" customHeight="1">
      <c r="A49" s="2"/>
      <c r="B49" s="2"/>
      <c r="C49" s="2"/>
    </row>
    <row r="50" spans="1:3" ht="15.75" customHeight="1">
      <c r="A50" s="22"/>
      <c r="B50" s="2"/>
      <c r="C50" s="2"/>
    </row>
  </sheetData>
  <sheetProtection sheet="1" objects="1" scenarios="1"/>
  <phoneticPr fontId="0" type="noConversion"/>
  <pageMargins left="0.91" right="0.9" top="1.25"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codeName="Munka3"/>
  <dimension ref="A1:F142"/>
  <sheetViews>
    <sheetView workbookViewId="0"/>
  </sheetViews>
  <sheetFormatPr defaultColWidth="9.28515625" defaultRowHeight="15.95" customHeight="1"/>
  <cols>
    <col min="1" max="1" width="6.140625" style="28" customWidth="1"/>
    <col min="2" max="2" width="4.140625" style="28" customWidth="1"/>
    <col min="3" max="3" width="58.28515625" style="6" customWidth="1"/>
    <col min="4" max="4" width="9.85546875" style="6" customWidth="1"/>
    <col min="5" max="5" width="9.42578125" style="6" customWidth="1"/>
    <col min="6" max="6" width="9.85546875" style="6" customWidth="1"/>
    <col min="7" max="16384" width="9.28515625" style="6"/>
  </cols>
  <sheetData>
    <row r="1" spans="1:6" ht="15.95" customHeight="1">
      <c r="C1" s="29" t="str">
        <f ca="1">'Beviteli oldal'!$B$7</f>
        <v>18025541-9319-521-18</v>
      </c>
    </row>
    <row r="2" spans="1:6" ht="15.95" customHeight="1">
      <c r="C2" s="64" t="s">
        <v>40</v>
      </c>
    </row>
    <row r="4" spans="1:6" ht="15.95" customHeight="1">
      <c r="C4" s="71" t="str">
        <f ca="1">'Beviteli oldal'!$B$10</f>
        <v>Pk.60.106/2009.</v>
      </c>
      <c r="D4" s="9"/>
    </row>
    <row r="5" spans="1:6" ht="15.95" customHeight="1">
      <c r="C5" s="29" t="s">
        <v>236</v>
      </c>
      <c r="E5" s="116" t="str">
        <f ca="1">+'Beviteli oldal'!$B$15</f>
        <v>2011.</v>
      </c>
      <c r="F5" s="111" t="s">
        <v>129</v>
      </c>
    </row>
    <row r="7" spans="1:6" ht="15.95" customHeight="1">
      <c r="A7" s="30" t="s">
        <v>156</v>
      </c>
    </row>
    <row r="8" spans="1:6" ht="15" customHeight="1">
      <c r="C8" s="79"/>
      <c r="D8" s="10"/>
      <c r="E8" s="10"/>
      <c r="F8" s="11" t="s">
        <v>344</v>
      </c>
    </row>
    <row r="9" spans="1:6" s="34" customFormat="1" ht="54" customHeight="1">
      <c r="A9" s="31" t="s">
        <v>358</v>
      </c>
      <c r="B9" s="32"/>
      <c r="C9" s="33" t="s">
        <v>343</v>
      </c>
      <c r="D9" s="12" t="s">
        <v>341</v>
      </c>
      <c r="E9" s="13" t="s">
        <v>155</v>
      </c>
      <c r="F9" s="12" t="s">
        <v>342</v>
      </c>
    </row>
    <row r="10" spans="1:6" s="28" customFormat="1" ht="15.95" customHeight="1">
      <c r="A10" s="31" t="s">
        <v>345</v>
      </c>
      <c r="B10" s="32"/>
      <c r="C10" s="33" t="s">
        <v>346</v>
      </c>
      <c r="D10" s="12" t="s">
        <v>347</v>
      </c>
      <c r="E10" s="13" t="s">
        <v>348</v>
      </c>
      <c r="F10" s="12" t="s">
        <v>349</v>
      </c>
    </row>
    <row r="11" spans="1:6" ht="15.95" customHeight="1">
      <c r="A11" s="4">
        <v>1</v>
      </c>
      <c r="B11" s="39" t="s">
        <v>320</v>
      </c>
      <c r="C11" s="44" t="s">
        <v>321</v>
      </c>
      <c r="D11" s="48">
        <f>+SUM(D12:D14)</f>
        <v>0</v>
      </c>
      <c r="E11" s="48">
        <f>+SUM(E12:E14)</f>
        <v>0</v>
      </c>
      <c r="F11" s="48">
        <f>+SUM(F12:F14)</f>
        <v>0</v>
      </c>
    </row>
    <row r="12" spans="1:6" ht="15.95" customHeight="1">
      <c r="A12" s="4">
        <v>2</v>
      </c>
      <c r="B12" s="36" t="s">
        <v>322</v>
      </c>
      <c r="C12" s="45" t="s">
        <v>361</v>
      </c>
      <c r="D12" s="91"/>
      <c r="E12" s="91"/>
      <c r="F12" s="92"/>
    </row>
    <row r="13" spans="1:6" ht="15.95" customHeight="1">
      <c r="A13" s="4">
        <v>3</v>
      </c>
      <c r="B13" s="36" t="s">
        <v>323</v>
      </c>
      <c r="C13" s="45" t="s">
        <v>362</v>
      </c>
      <c r="D13" s="91"/>
      <c r="E13" s="91"/>
      <c r="F13" s="92"/>
    </row>
    <row r="14" spans="1:6" ht="15.95" customHeight="1">
      <c r="A14" s="4">
        <v>4</v>
      </c>
      <c r="B14" s="36" t="s">
        <v>324</v>
      </c>
      <c r="C14" s="45" t="s">
        <v>363</v>
      </c>
      <c r="D14" s="91"/>
      <c r="E14" s="91"/>
      <c r="F14" s="92"/>
    </row>
    <row r="15" spans="1:6" ht="15.95" customHeight="1">
      <c r="A15" s="4">
        <v>5</v>
      </c>
      <c r="B15" s="39" t="s">
        <v>325</v>
      </c>
      <c r="C15" s="50" t="s">
        <v>326</v>
      </c>
      <c r="D15" s="5">
        <f>+D16+D17+D19+D20</f>
        <v>0</v>
      </c>
      <c r="E15" s="5">
        <f>+E16+E17+E19+E20</f>
        <v>0</v>
      </c>
      <c r="F15" s="5">
        <f>+F16+F17+F19+F20</f>
        <v>0</v>
      </c>
    </row>
    <row r="16" spans="1:6" ht="15.95" customHeight="1">
      <c r="A16" s="4">
        <v>6</v>
      </c>
      <c r="B16" s="36" t="s">
        <v>322</v>
      </c>
      <c r="C16" s="45" t="s">
        <v>356</v>
      </c>
      <c r="D16" s="91"/>
      <c r="E16" s="91"/>
      <c r="F16" s="92"/>
    </row>
    <row r="17" spans="1:6" ht="15.95" customHeight="1">
      <c r="A17" s="4">
        <v>7</v>
      </c>
      <c r="B17" s="36" t="s">
        <v>323</v>
      </c>
      <c r="C17" s="51" t="s">
        <v>357</v>
      </c>
      <c r="D17" s="91"/>
      <c r="E17" s="91"/>
      <c r="F17" s="92"/>
    </row>
    <row r="18" spans="1:6" ht="15.95" customHeight="1">
      <c r="A18" s="4">
        <v>8</v>
      </c>
      <c r="B18" s="36"/>
      <c r="C18" s="45" t="s">
        <v>130</v>
      </c>
      <c r="D18" s="91"/>
      <c r="E18" s="91"/>
      <c r="F18" s="92"/>
    </row>
    <row r="19" spans="1:6" ht="15.95" customHeight="1">
      <c r="A19" s="4">
        <v>9</v>
      </c>
      <c r="B19" s="36" t="s">
        <v>324</v>
      </c>
      <c r="C19" s="45" t="s">
        <v>395</v>
      </c>
      <c r="D19" s="91"/>
      <c r="E19" s="91"/>
      <c r="F19" s="92"/>
    </row>
    <row r="20" spans="1:6" ht="15.95" customHeight="1">
      <c r="A20" s="4">
        <v>10</v>
      </c>
      <c r="B20" s="36" t="s">
        <v>327</v>
      </c>
      <c r="C20" s="45" t="s">
        <v>355</v>
      </c>
      <c r="D20" s="91"/>
      <c r="E20" s="91"/>
      <c r="F20" s="92"/>
    </row>
    <row r="21" spans="1:6" ht="15.95" customHeight="1">
      <c r="A21" s="4">
        <v>11</v>
      </c>
      <c r="B21" s="36"/>
      <c r="C21" s="45" t="s">
        <v>41</v>
      </c>
      <c r="D21" s="91"/>
      <c r="E21" s="91"/>
      <c r="F21" s="92"/>
    </row>
    <row r="22" spans="1:6" ht="15.95" customHeight="1">
      <c r="A22" s="4">
        <v>12</v>
      </c>
      <c r="B22" s="36"/>
      <c r="C22" s="45" t="s">
        <v>45</v>
      </c>
      <c r="D22" s="91"/>
      <c r="E22" s="91"/>
      <c r="F22" s="92"/>
    </row>
    <row r="23" spans="1:6" ht="15.95" customHeight="1">
      <c r="A23" s="4">
        <v>13</v>
      </c>
      <c r="B23" s="39" t="s">
        <v>328</v>
      </c>
      <c r="C23" s="50" t="s">
        <v>329</v>
      </c>
      <c r="D23" s="91"/>
      <c r="E23" s="91"/>
      <c r="F23" s="91"/>
    </row>
    <row r="24" spans="1:6" ht="15.95" customHeight="1">
      <c r="A24" s="4">
        <v>14</v>
      </c>
      <c r="B24" s="168" t="s">
        <v>131</v>
      </c>
      <c r="C24" s="169"/>
      <c r="D24" s="5">
        <f>+D11+D15+D23</f>
        <v>0</v>
      </c>
      <c r="E24" s="5">
        <f>+E11+E15+E23</f>
        <v>0</v>
      </c>
      <c r="F24" s="5">
        <f>+F11+F15+F23</f>
        <v>0</v>
      </c>
    </row>
    <row r="25" spans="1:6" ht="15.95" customHeight="1">
      <c r="A25" s="4">
        <v>15</v>
      </c>
      <c r="B25" s="39" t="s">
        <v>330</v>
      </c>
      <c r="C25" s="112" t="s">
        <v>331</v>
      </c>
      <c r="D25" s="5">
        <f>+SUM(D26:D31)</f>
        <v>0</v>
      </c>
      <c r="E25" s="5">
        <f>+SUM(E26:E31)</f>
        <v>0</v>
      </c>
      <c r="F25" s="5">
        <f>+SUM(F26:F31)</f>
        <v>0</v>
      </c>
    </row>
    <row r="26" spans="1:6" ht="15.95" customHeight="1">
      <c r="A26" s="4">
        <v>16</v>
      </c>
      <c r="B26" s="36" t="s">
        <v>322</v>
      </c>
      <c r="C26" s="45" t="s">
        <v>352</v>
      </c>
      <c r="D26" s="91"/>
      <c r="E26" s="91"/>
      <c r="F26" s="92"/>
    </row>
    <row r="27" spans="1:6" ht="15.95" customHeight="1">
      <c r="A27" s="4">
        <v>17</v>
      </c>
      <c r="B27" s="36" t="s">
        <v>323</v>
      </c>
      <c r="C27" s="45" t="s">
        <v>42</v>
      </c>
      <c r="D27" s="91"/>
      <c r="E27" s="91"/>
      <c r="F27" s="92"/>
    </row>
    <row r="28" spans="1:6" ht="15.95" customHeight="1">
      <c r="A28" s="4">
        <v>18</v>
      </c>
      <c r="B28" s="36" t="s">
        <v>324</v>
      </c>
      <c r="C28" s="45" t="s">
        <v>353</v>
      </c>
      <c r="D28" s="91"/>
      <c r="E28" s="91"/>
      <c r="F28" s="92"/>
    </row>
    <row r="29" spans="1:6" ht="15.95" customHeight="1">
      <c r="A29" s="4">
        <v>19</v>
      </c>
      <c r="B29" s="36" t="s">
        <v>327</v>
      </c>
      <c r="C29" s="45" t="s">
        <v>354</v>
      </c>
      <c r="D29" s="91"/>
      <c r="E29" s="91"/>
      <c r="F29" s="92"/>
    </row>
    <row r="30" spans="1:6" ht="15.95" customHeight="1">
      <c r="A30" s="4">
        <v>20</v>
      </c>
      <c r="B30" s="36" t="s">
        <v>332</v>
      </c>
      <c r="C30" s="45" t="s">
        <v>43</v>
      </c>
      <c r="D30" s="91"/>
      <c r="E30" s="91"/>
      <c r="F30" s="92"/>
    </row>
    <row r="31" spans="1:6" ht="15.95" customHeight="1">
      <c r="A31" s="4">
        <v>21</v>
      </c>
      <c r="B31" s="36" t="s">
        <v>333</v>
      </c>
      <c r="C31" s="49" t="s">
        <v>44</v>
      </c>
      <c r="D31" s="91"/>
      <c r="E31" s="91"/>
      <c r="F31" s="92"/>
    </row>
    <row r="32" spans="1:6" ht="15.95" customHeight="1">
      <c r="A32" s="4">
        <v>22</v>
      </c>
      <c r="B32" s="39" t="s">
        <v>334</v>
      </c>
      <c r="C32" s="50" t="s">
        <v>335</v>
      </c>
      <c r="D32" s="91"/>
      <c r="E32" s="91"/>
      <c r="F32" s="92"/>
    </row>
    <row r="33" spans="1:6" ht="15.95" customHeight="1">
      <c r="A33" s="4">
        <v>23</v>
      </c>
      <c r="B33" s="39" t="s">
        <v>336</v>
      </c>
      <c r="C33" s="50" t="s">
        <v>337</v>
      </c>
      <c r="D33" s="5">
        <f>+SUM(D34:D36)</f>
        <v>0</v>
      </c>
      <c r="E33" s="5">
        <f>+SUM(E34:E36)</f>
        <v>0</v>
      </c>
      <c r="F33" s="5">
        <f>+SUM(F34:F36)</f>
        <v>0</v>
      </c>
    </row>
    <row r="34" spans="1:6" ht="15.95" customHeight="1">
      <c r="A34" s="4">
        <v>24</v>
      </c>
      <c r="B34" s="36" t="s">
        <v>322</v>
      </c>
      <c r="C34" s="45" t="s">
        <v>351</v>
      </c>
      <c r="D34" s="91"/>
      <c r="E34" s="91"/>
      <c r="F34" s="91"/>
    </row>
    <row r="35" spans="1:6" ht="15.95" customHeight="1">
      <c r="A35" s="4">
        <v>25</v>
      </c>
      <c r="B35" s="36" t="s">
        <v>323</v>
      </c>
      <c r="C35" s="52" t="s">
        <v>369</v>
      </c>
      <c r="D35" s="91"/>
      <c r="E35" s="91"/>
      <c r="F35" s="92"/>
    </row>
    <row r="36" spans="1:6" ht="15.75" customHeight="1">
      <c r="A36" s="4">
        <v>26</v>
      </c>
      <c r="B36" s="36" t="s">
        <v>324</v>
      </c>
      <c r="C36" s="52" t="s">
        <v>350</v>
      </c>
      <c r="D36" s="91"/>
      <c r="E36" s="91"/>
      <c r="F36" s="92"/>
    </row>
    <row r="37" spans="1:6" ht="15.75" customHeight="1">
      <c r="A37" s="4">
        <v>27</v>
      </c>
      <c r="B37" s="39" t="s">
        <v>338</v>
      </c>
      <c r="C37" s="50" t="s">
        <v>339</v>
      </c>
      <c r="D37" s="91"/>
      <c r="E37" s="91"/>
      <c r="F37" s="92"/>
    </row>
    <row r="38" spans="1:6" ht="15.95" customHeight="1">
      <c r="A38" s="4">
        <v>28</v>
      </c>
      <c r="B38" s="168" t="s">
        <v>132</v>
      </c>
      <c r="C38" s="169" t="s">
        <v>340</v>
      </c>
      <c r="D38" s="5">
        <f>+D25+D32+D33+D37</f>
        <v>0</v>
      </c>
      <c r="E38" s="5">
        <f>+E25+E32+E33+E37</f>
        <v>0</v>
      </c>
      <c r="F38" s="5">
        <f>+F25+F32+F33+F37</f>
        <v>0</v>
      </c>
    </row>
    <row r="39" spans="1:6" ht="15.95" customHeight="1">
      <c r="A39" s="42"/>
      <c r="B39" s="113"/>
      <c r="C39" s="113"/>
      <c r="D39" s="7"/>
      <c r="E39" s="7"/>
      <c r="F39" s="7"/>
    </row>
    <row r="41" spans="1:6" ht="15.95" customHeight="1">
      <c r="A41" s="40" t="s">
        <v>364</v>
      </c>
      <c r="B41" s="41"/>
      <c r="C41" s="27" t="str">
        <f ca="1">+'Beviteli oldal'!$B$13</f>
        <v>2012. február 05.</v>
      </c>
      <c r="D41" s="7"/>
      <c r="E41" s="7"/>
      <c r="F41" s="14"/>
    </row>
    <row r="42" spans="1:6" ht="15.95" customHeight="1">
      <c r="A42" s="6"/>
      <c r="B42" s="42"/>
      <c r="C42" s="7"/>
      <c r="F42" s="8" t="s">
        <v>143</v>
      </c>
    </row>
    <row r="44" spans="1:6" ht="15.95" customHeight="1">
      <c r="C44" s="167" t="s">
        <v>153</v>
      </c>
      <c r="D44" s="167"/>
      <c r="E44" s="167"/>
    </row>
    <row r="63" spans="2:2" ht="15.95" customHeight="1">
      <c r="B63" s="34"/>
    </row>
    <row r="90" spans="2:2" ht="15.95" customHeight="1">
      <c r="B90" s="34"/>
    </row>
    <row r="95" spans="2:2" ht="15.95" customHeight="1">
      <c r="B95" s="34"/>
    </row>
    <row r="107" spans="2:2" ht="15.95" customHeight="1">
      <c r="B107" s="34"/>
    </row>
    <row r="112" spans="2:2" ht="15.95" customHeight="1">
      <c r="B112" s="34"/>
    </row>
    <row r="115" spans="2:2" ht="15.95" customHeight="1">
      <c r="B115" s="34"/>
    </row>
    <row r="118" spans="2:2" ht="15.95" customHeight="1">
      <c r="B118" s="34"/>
    </row>
    <row r="137" spans="2:2" ht="15.95" customHeight="1">
      <c r="B137" s="34"/>
    </row>
    <row r="142" spans="2:2" ht="15.95" customHeight="1">
      <c r="B142" s="34"/>
    </row>
  </sheetData>
  <sheetProtection sheet="1" objects="1" scenarios="1"/>
  <mergeCells count="3">
    <mergeCell ref="C44:E44"/>
    <mergeCell ref="B24:C24"/>
    <mergeCell ref="B38:C38"/>
  </mergeCells>
  <phoneticPr fontId="0" type="noConversion"/>
  <printOptions horizontalCentered="1"/>
  <pageMargins left="0.36" right="0.28999999999999998" top="0.98425196850393704" bottom="0.98425196850393704" header="0.511811023622047" footer="0.511811023622047"/>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sheetPr codeName="Munka1114"/>
  <dimension ref="A1:L69"/>
  <sheetViews>
    <sheetView zoomScale="90" zoomScaleNormal="90" workbookViewId="0"/>
  </sheetViews>
  <sheetFormatPr defaultColWidth="9.28515625" defaultRowHeight="15.95" customHeight="1"/>
  <cols>
    <col min="1" max="1" width="6.140625" style="28" customWidth="1"/>
    <col min="2" max="2" width="5.42578125" style="28" customWidth="1"/>
    <col min="3" max="3" width="58.28515625" style="6" customWidth="1"/>
    <col min="4" max="12" width="7.7109375" style="6" customWidth="1"/>
    <col min="13" max="16384" width="9.28515625" style="6"/>
  </cols>
  <sheetData>
    <row r="1" spans="1:12" ht="15.95" customHeight="1">
      <c r="C1" s="29" t="str">
        <f ca="1">'Beviteli oldal'!$B$7</f>
        <v>18025541-9319-521-18</v>
      </c>
      <c r="E1" s="176" t="str">
        <f ca="1">'Beviteli oldal'!$B$10</f>
        <v>Pk.60.106/2009.</v>
      </c>
      <c r="F1" s="176"/>
    </row>
    <row r="2" spans="1:12" ht="15.95" customHeight="1">
      <c r="C2" s="64" t="s">
        <v>40</v>
      </c>
      <c r="E2" s="29" t="s">
        <v>236</v>
      </c>
      <c r="J2" s="116" t="str">
        <f ca="1">+'Beviteli oldal'!$B$15</f>
        <v>2011.</v>
      </c>
      <c r="K2" s="111" t="s">
        <v>129</v>
      </c>
    </row>
    <row r="3" spans="1:12" ht="6" customHeight="1"/>
    <row r="4" spans="1:12" ht="15.95" customHeight="1">
      <c r="A4" s="30" t="s">
        <v>157</v>
      </c>
    </row>
    <row r="5" spans="1:12" ht="15" customHeight="1">
      <c r="A5" s="29"/>
      <c r="C5" s="79"/>
      <c r="D5" s="10"/>
      <c r="E5" s="10"/>
      <c r="F5" s="10"/>
      <c r="G5" s="10"/>
      <c r="H5" s="10"/>
      <c r="I5" s="10"/>
      <c r="J5" s="11"/>
      <c r="K5" s="11"/>
      <c r="L5" s="11" t="s">
        <v>344</v>
      </c>
    </row>
    <row r="6" spans="1:12" s="34" customFormat="1" ht="31.5" customHeight="1">
      <c r="A6" s="105" t="s">
        <v>358</v>
      </c>
      <c r="B6" s="107"/>
      <c r="C6" s="108" t="s">
        <v>343</v>
      </c>
      <c r="D6" s="170" t="s">
        <v>341</v>
      </c>
      <c r="E6" s="171"/>
      <c r="F6" s="172"/>
      <c r="G6" s="173" t="s">
        <v>174</v>
      </c>
      <c r="H6" s="174"/>
      <c r="I6" s="175"/>
      <c r="J6" s="170" t="s">
        <v>342</v>
      </c>
      <c r="K6" s="171"/>
      <c r="L6" s="172"/>
    </row>
    <row r="7" spans="1:12" s="28" customFormat="1" ht="15.75" customHeight="1">
      <c r="A7" s="106"/>
      <c r="B7" s="109"/>
      <c r="C7" s="110"/>
      <c r="D7" s="12" t="s">
        <v>127</v>
      </c>
      <c r="E7" s="12" t="s">
        <v>125</v>
      </c>
      <c r="F7" s="12" t="s">
        <v>126</v>
      </c>
      <c r="G7" s="12" t="s">
        <v>127</v>
      </c>
      <c r="H7" s="12" t="s">
        <v>125</v>
      </c>
      <c r="I7" s="12" t="s">
        <v>126</v>
      </c>
      <c r="J7" s="12" t="s">
        <v>127</v>
      </c>
      <c r="K7" s="12" t="s">
        <v>125</v>
      </c>
      <c r="L7" s="12" t="s">
        <v>126</v>
      </c>
    </row>
    <row r="8" spans="1:12" s="28" customFormat="1" ht="15.95" customHeight="1">
      <c r="A8" s="31" t="s">
        <v>345</v>
      </c>
      <c r="B8" s="32"/>
      <c r="C8" s="33" t="s">
        <v>346</v>
      </c>
      <c r="D8" s="170" t="s">
        <v>347</v>
      </c>
      <c r="E8" s="171"/>
      <c r="F8" s="172"/>
      <c r="G8" s="173" t="s">
        <v>348</v>
      </c>
      <c r="H8" s="174"/>
      <c r="I8" s="175"/>
      <c r="J8" s="170" t="s">
        <v>349</v>
      </c>
      <c r="K8" s="171"/>
      <c r="L8" s="172"/>
    </row>
    <row r="9" spans="1:12" s="28" customFormat="1" ht="15.95" customHeight="1">
      <c r="A9" s="115">
        <v>1</v>
      </c>
      <c r="B9" s="32" t="s">
        <v>158</v>
      </c>
      <c r="C9" s="50" t="s">
        <v>385</v>
      </c>
      <c r="D9" s="92"/>
      <c r="E9" s="92"/>
      <c r="F9" s="104">
        <f t="shared" ref="F9:F33" si="0">+D9+E9</f>
        <v>0</v>
      </c>
      <c r="G9" s="92"/>
      <c r="H9" s="92"/>
      <c r="I9" s="3">
        <f t="shared" ref="I9:I33" si="1">+G9+H9</f>
        <v>0</v>
      </c>
      <c r="J9" s="92"/>
      <c r="K9" s="92"/>
      <c r="L9" s="3">
        <f t="shared" ref="L9:L33" si="2">+J9+K9</f>
        <v>0</v>
      </c>
    </row>
    <row r="10" spans="1:12" ht="15.75" customHeight="1">
      <c r="A10" s="35">
        <v>2</v>
      </c>
      <c r="B10" s="114" t="s">
        <v>160</v>
      </c>
      <c r="C10" s="50" t="s">
        <v>386</v>
      </c>
      <c r="D10" s="92"/>
      <c r="E10" s="92"/>
      <c r="F10" s="104">
        <f t="shared" si="0"/>
        <v>0</v>
      </c>
      <c r="G10" s="92"/>
      <c r="H10" s="92"/>
      <c r="I10" s="3">
        <f t="shared" si="1"/>
        <v>0</v>
      </c>
      <c r="J10" s="92"/>
      <c r="K10" s="92"/>
      <c r="L10" s="3">
        <f t="shared" si="2"/>
        <v>0</v>
      </c>
    </row>
    <row r="11" spans="1:12" ht="15.95" customHeight="1">
      <c r="A11" s="115">
        <v>3</v>
      </c>
      <c r="B11" s="93" t="s">
        <v>159</v>
      </c>
      <c r="C11" s="50" t="s">
        <v>371</v>
      </c>
      <c r="D11" s="92"/>
      <c r="E11" s="92"/>
      <c r="F11" s="104">
        <f t="shared" si="0"/>
        <v>0</v>
      </c>
      <c r="G11" s="92"/>
      <c r="H11" s="92"/>
      <c r="I11" s="3">
        <f t="shared" si="1"/>
        <v>0</v>
      </c>
      <c r="J11" s="92"/>
      <c r="K11" s="92"/>
      <c r="L11" s="3">
        <f t="shared" si="2"/>
        <v>0</v>
      </c>
    </row>
    <row r="12" spans="1:12" ht="15.95" customHeight="1">
      <c r="A12" s="35">
        <v>4</v>
      </c>
      <c r="B12" s="95"/>
      <c r="C12" s="96" t="s">
        <v>113</v>
      </c>
      <c r="D12" s="103">
        <f>+D13+D14+D15</f>
        <v>0</v>
      </c>
      <c r="E12" s="103">
        <f>+E13+E14+E15</f>
        <v>0</v>
      </c>
      <c r="F12" s="104">
        <f t="shared" si="0"/>
        <v>0</v>
      </c>
      <c r="G12" s="103">
        <f>+G13+G14+G15</f>
        <v>0</v>
      </c>
      <c r="H12" s="103">
        <f>+H13+H14+H15</f>
        <v>0</v>
      </c>
      <c r="I12" s="3">
        <f t="shared" si="1"/>
        <v>0</v>
      </c>
      <c r="J12" s="103">
        <f>+J13+J14+J15</f>
        <v>0</v>
      </c>
      <c r="K12" s="103">
        <f>+K13+K14+K15</f>
        <v>0</v>
      </c>
      <c r="L12" s="3">
        <f t="shared" si="2"/>
        <v>0</v>
      </c>
    </row>
    <row r="13" spans="1:12" ht="15.95" customHeight="1">
      <c r="A13" s="115">
        <v>5</v>
      </c>
      <c r="B13" s="95"/>
      <c r="C13" s="96" t="s">
        <v>121</v>
      </c>
      <c r="D13" s="92"/>
      <c r="E13" s="92"/>
      <c r="F13" s="104">
        <f t="shared" si="0"/>
        <v>0</v>
      </c>
      <c r="G13" s="92"/>
      <c r="H13" s="92"/>
      <c r="I13" s="3">
        <f t="shared" si="1"/>
        <v>0</v>
      </c>
      <c r="J13" s="92"/>
      <c r="K13" s="92"/>
      <c r="L13" s="3">
        <f t="shared" si="2"/>
        <v>0</v>
      </c>
    </row>
    <row r="14" spans="1:12" ht="15.95" customHeight="1">
      <c r="A14" s="35">
        <v>6</v>
      </c>
      <c r="B14" s="95"/>
      <c r="C14" s="96" t="s">
        <v>116</v>
      </c>
      <c r="D14" s="92"/>
      <c r="E14" s="92"/>
      <c r="F14" s="104">
        <f t="shared" si="0"/>
        <v>0</v>
      </c>
      <c r="G14" s="92"/>
      <c r="H14" s="92"/>
      <c r="I14" s="3">
        <f t="shared" si="1"/>
        <v>0</v>
      </c>
      <c r="J14" s="92"/>
      <c r="K14" s="92"/>
      <c r="L14" s="3">
        <f t="shared" si="2"/>
        <v>0</v>
      </c>
    </row>
    <row r="15" spans="1:12" ht="15.95" customHeight="1">
      <c r="A15" s="115">
        <v>7</v>
      </c>
      <c r="B15" s="95"/>
      <c r="C15" s="96" t="s">
        <v>117</v>
      </c>
      <c r="D15" s="92"/>
      <c r="E15" s="92"/>
      <c r="F15" s="104">
        <f t="shared" si="0"/>
        <v>0</v>
      </c>
      <c r="G15" s="92"/>
      <c r="H15" s="92"/>
      <c r="I15" s="3">
        <f t="shared" si="1"/>
        <v>0</v>
      </c>
      <c r="J15" s="92"/>
      <c r="K15" s="92"/>
      <c r="L15" s="3">
        <f t="shared" si="2"/>
        <v>0</v>
      </c>
    </row>
    <row r="16" spans="1:12" ht="15.95" customHeight="1">
      <c r="A16" s="35">
        <v>8</v>
      </c>
      <c r="B16" s="93" t="s">
        <v>161</v>
      </c>
      <c r="C16" s="44" t="s">
        <v>388</v>
      </c>
      <c r="D16" s="92"/>
      <c r="E16" s="92"/>
      <c r="F16" s="104">
        <f t="shared" si="0"/>
        <v>0</v>
      </c>
      <c r="G16" s="92"/>
      <c r="H16" s="92"/>
      <c r="I16" s="3">
        <f t="shared" si="1"/>
        <v>0</v>
      </c>
      <c r="J16" s="92"/>
      <c r="K16" s="92"/>
      <c r="L16" s="3">
        <f t="shared" si="2"/>
        <v>0</v>
      </c>
    </row>
    <row r="17" spans="1:12" ht="15.95" customHeight="1">
      <c r="A17" s="115">
        <v>9</v>
      </c>
      <c r="B17" s="39" t="s">
        <v>162</v>
      </c>
      <c r="C17" s="44" t="s">
        <v>389</v>
      </c>
      <c r="D17" s="92"/>
      <c r="E17" s="92"/>
      <c r="F17" s="104">
        <f t="shared" si="0"/>
        <v>0</v>
      </c>
      <c r="G17" s="92"/>
      <c r="H17" s="92"/>
      <c r="I17" s="3">
        <f t="shared" si="1"/>
        <v>0</v>
      </c>
      <c r="J17" s="92"/>
      <c r="K17" s="92"/>
      <c r="L17" s="3">
        <f t="shared" si="2"/>
        <v>0</v>
      </c>
    </row>
    <row r="18" spans="1:12" ht="15">
      <c r="A18" s="35">
        <v>10</v>
      </c>
      <c r="B18" s="38"/>
      <c r="C18" s="96" t="s">
        <v>113</v>
      </c>
      <c r="D18" s="98">
        <f>+SUM(D19:D21)</f>
        <v>0</v>
      </c>
      <c r="E18" s="98">
        <f>+SUM(E19:E21)</f>
        <v>0</v>
      </c>
      <c r="F18" s="104">
        <f t="shared" si="0"/>
        <v>0</v>
      </c>
      <c r="G18" s="98">
        <f>+SUM(G19:G21)</f>
        <v>0</v>
      </c>
      <c r="H18" s="98">
        <f>+SUM(H19:H21)</f>
        <v>0</v>
      </c>
      <c r="I18" s="3">
        <f t="shared" si="1"/>
        <v>0</v>
      </c>
      <c r="J18" s="98">
        <f>+SUM(J19:J21)</f>
        <v>0</v>
      </c>
      <c r="K18" s="98">
        <f>+SUM(K19:K21)</f>
        <v>0</v>
      </c>
      <c r="L18" s="3">
        <f t="shared" si="2"/>
        <v>0</v>
      </c>
    </row>
    <row r="19" spans="1:12" ht="15.95" customHeight="1">
      <c r="A19" s="115">
        <v>11</v>
      </c>
      <c r="B19" s="39"/>
      <c r="C19" s="96" t="s">
        <v>121</v>
      </c>
      <c r="D19" s="92"/>
      <c r="E19" s="92"/>
      <c r="F19" s="104">
        <f t="shared" si="0"/>
        <v>0</v>
      </c>
      <c r="G19" s="92"/>
      <c r="H19" s="92"/>
      <c r="I19" s="3">
        <f t="shared" si="1"/>
        <v>0</v>
      </c>
      <c r="J19" s="92"/>
      <c r="K19" s="92"/>
      <c r="L19" s="3">
        <f t="shared" si="2"/>
        <v>0</v>
      </c>
    </row>
    <row r="20" spans="1:12" ht="15.95" customHeight="1">
      <c r="A20" s="35">
        <v>12</v>
      </c>
      <c r="B20" s="39"/>
      <c r="C20" s="96" t="s">
        <v>116</v>
      </c>
      <c r="D20" s="92"/>
      <c r="E20" s="92"/>
      <c r="F20" s="104">
        <f t="shared" si="0"/>
        <v>0</v>
      </c>
      <c r="G20" s="92"/>
      <c r="H20" s="92"/>
      <c r="I20" s="3">
        <f t="shared" si="1"/>
        <v>0</v>
      </c>
      <c r="J20" s="92"/>
      <c r="K20" s="92"/>
      <c r="L20" s="3">
        <f t="shared" si="2"/>
        <v>0</v>
      </c>
    </row>
    <row r="21" spans="1:12" ht="15.75" customHeight="1">
      <c r="A21" s="115">
        <v>13</v>
      </c>
      <c r="B21" s="39"/>
      <c r="C21" s="96" t="s">
        <v>117</v>
      </c>
      <c r="D21" s="92"/>
      <c r="E21" s="92"/>
      <c r="F21" s="104">
        <f t="shared" si="0"/>
        <v>0</v>
      </c>
      <c r="G21" s="92"/>
      <c r="H21" s="92"/>
      <c r="I21" s="3">
        <f t="shared" si="1"/>
        <v>0</v>
      </c>
      <c r="J21" s="92"/>
      <c r="K21" s="92"/>
      <c r="L21" s="3">
        <f t="shared" si="2"/>
        <v>0</v>
      </c>
    </row>
    <row r="22" spans="1:12" ht="15.75" customHeight="1">
      <c r="A22" s="35">
        <v>14</v>
      </c>
      <c r="B22" s="95" t="s">
        <v>320</v>
      </c>
      <c r="C22" s="96" t="s">
        <v>173</v>
      </c>
      <c r="D22" s="98">
        <f>+D9+D10+D11+D16+D17</f>
        <v>0</v>
      </c>
      <c r="E22" s="98">
        <f>+E9+E10+E11+E16+E17</f>
        <v>0</v>
      </c>
      <c r="F22" s="104"/>
      <c r="G22" s="98">
        <f>+G9+G10+G11+G16+G17</f>
        <v>0</v>
      </c>
      <c r="H22" s="98">
        <f>+H9+H10+H11+H16+H17</f>
        <v>0</v>
      </c>
      <c r="I22" s="3">
        <f t="shared" si="1"/>
        <v>0</v>
      </c>
      <c r="J22" s="98">
        <f>+J9+J10+J11+J16+J17</f>
        <v>0</v>
      </c>
      <c r="K22" s="98">
        <f>+K9+K10+K11+K16+K17</f>
        <v>0</v>
      </c>
      <c r="L22" s="3">
        <f t="shared" si="2"/>
        <v>0</v>
      </c>
    </row>
    <row r="23" spans="1:12" ht="15.75" customHeight="1">
      <c r="A23" s="115">
        <v>15</v>
      </c>
      <c r="B23" s="37" t="s">
        <v>163</v>
      </c>
      <c r="C23" s="50" t="s">
        <v>387</v>
      </c>
      <c r="D23" s="92"/>
      <c r="E23" s="92"/>
      <c r="F23" s="104">
        <f t="shared" si="0"/>
        <v>0</v>
      </c>
      <c r="G23" s="92"/>
      <c r="H23" s="92"/>
      <c r="I23" s="3">
        <f t="shared" si="1"/>
        <v>0</v>
      </c>
      <c r="J23" s="92"/>
      <c r="K23" s="92"/>
      <c r="L23" s="3">
        <f t="shared" si="2"/>
        <v>0</v>
      </c>
    </row>
    <row r="24" spans="1:12" ht="15.75" customHeight="1">
      <c r="A24" s="35">
        <v>16</v>
      </c>
      <c r="B24" s="114" t="s">
        <v>164</v>
      </c>
      <c r="C24" s="50" t="s">
        <v>384</v>
      </c>
      <c r="D24" s="92"/>
      <c r="E24" s="92"/>
      <c r="F24" s="104">
        <f t="shared" si="0"/>
        <v>0</v>
      </c>
      <c r="G24" s="92"/>
      <c r="H24" s="92"/>
      <c r="I24" s="3">
        <f t="shared" si="1"/>
        <v>0</v>
      </c>
      <c r="J24" s="92"/>
      <c r="K24" s="92"/>
      <c r="L24" s="3">
        <f t="shared" si="2"/>
        <v>0</v>
      </c>
    </row>
    <row r="25" spans="1:12" ht="15.75" customHeight="1">
      <c r="A25" s="115">
        <v>17</v>
      </c>
      <c r="B25" s="93" t="s">
        <v>165</v>
      </c>
      <c r="C25" s="50" t="s">
        <v>375</v>
      </c>
      <c r="D25" s="92"/>
      <c r="E25" s="92"/>
      <c r="F25" s="104">
        <f t="shared" si="0"/>
        <v>0</v>
      </c>
      <c r="G25" s="92"/>
      <c r="H25" s="92"/>
      <c r="I25" s="3">
        <f t="shared" si="1"/>
        <v>0</v>
      </c>
      <c r="J25" s="92"/>
      <c r="K25" s="92"/>
      <c r="L25" s="3">
        <f t="shared" si="2"/>
        <v>0</v>
      </c>
    </row>
    <row r="26" spans="1:12" ht="15.95" customHeight="1">
      <c r="A26" s="35">
        <v>18</v>
      </c>
      <c r="B26" s="93" t="s">
        <v>166</v>
      </c>
      <c r="C26" s="50" t="s">
        <v>376</v>
      </c>
      <c r="D26" s="92"/>
      <c r="E26" s="92"/>
      <c r="F26" s="104">
        <f t="shared" si="0"/>
        <v>0</v>
      </c>
      <c r="G26" s="92"/>
      <c r="H26" s="92"/>
      <c r="I26" s="3">
        <f t="shared" si="1"/>
        <v>0</v>
      </c>
      <c r="J26" s="92"/>
      <c r="K26" s="92"/>
      <c r="L26" s="3">
        <f t="shared" si="2"/>
        <v>0</v>
      </c>
    </row>
    <row r="27" spans="1:12" ht="15.95" customHeight="1">
      <c r="A27" s="115">
        <v>19</v>
      </c>
      <c r="B27" s="93" t="s">
        <v>167</v>
      </c>
      <c r="C27" s="44" t="s">
        <v>389</v>
      </c>
      <c r="D27" s="92"/>
      <c r="E27" s="92"/>
      <c r="F27" s="104">
        <f t="shared" si="0"/>
        <v>0</v>
      </c>
      <c r="G27" s="92"/>
      <c r="H27" s="92"/>
      <c r="I27" s="3">
        <f t="shared" si="1"/>
        <v>0</v>
      </c>
      <c r="J27" s="92"/>
      <c r="K27" s="92"/>
      <c r="L27" s="3">
        <f t="shared" si="2"/>
        <v>0</v>
      </c>
    </row>
    <row r="28" spans="1:12" ht="15.95" customHeight="1">
      <c r="A28" s="35">
        <v>20</v>
      </c>
      <c r="B28" s="93" t="s">
        <v>168</v>
      </c>
      <c r="C28" s="44" t="s">
        <v>378</v>
      </c>
      <c r="D28" s="92"/>
      <c r="E28" s="92"/>
      <c r="F28" s="104">
        <f t="shared" si="0"/>
        <v>0</v>
      </c>
      <c r="G28" s="92"/>
      <c r="H28" s="92"/>
      <c r="I28" s="3">
        <f t="shared" si="1"/>
        <v>0</v>
      </c>
      <c r="J28" s="92"/>
      <c r="K28" s="92"/>
      <c r="L28" s="3">
        <f t="shared" si="2"/>
        <v>0</v>
      </c>
    </row>
    <row r="29" spans="1:12" ht="15.95" customHeight="1">
      <c r="A29" s="115">
        <v>21</v>
      </c>
      <c r="B29" s="36" t="s">
        <v>325</v>
      </c>
      <c r="C29" s="51" t="s">
        <v>170</v>
      </c>
      <c r="D29" s="99">
        <f>+SUM(D23:D28)</f>
        <v>0</v>
      </c>
      <c r="E29" s="99">
        <f>+E26-E27-E28</f>
        <v>0</v>
      </c>
      <c r="F29" s="104">
        <f t="shared" si="0"/>
        <v>0</v>
      </c>
      <c r="G29" s="99">
        <f>+SUM(G23:G28)</f>
        <v>0</v>
      </c>
      <c r="H29" s="99">
        <f>+H26-H27-H28</f>
        <v>0</v>
      </c>
      <c r="I29" s="3">
        <f t="shared" si="1"/>
        <v>0</v>
      </c>
      <c r="J29" s="99">
        <f>+SUM(J23:J28)</f>
        <v>0</v>
      </c>
      <c r="K29" s="99">
        <f>+K26-K27-K28</f>
        <v>0</v>
      </c>
      <c r="L29" s="3">
        <f t="shared" si="2"/>
        <v>0</v>
      </c>
    </row>
    <row r="30" spans="1:12" ht="15.95" customHeight="1">
      <c r="A30" s="35">
        <v>22</v>
      </c>
      <c r="B30" s="36" t="s">
        <v>328</v>
      </c>
      <c r="C30" s="43" t="s">
        <v>169</v>
      </c>
      <c r="D30" s="99">
        <f>+D22-D29</f>
        <v>0</v>
      </c>
      <c r="E30" s="99">
        <f>+E22-E29</f>
        <v>0</v>
      </c>
      <c r="F30" s="104">
        <f t="shared" si="0"/>
        <v>0</v>
      </c>
      <c r="G30" s="99">
        <f>+G22-G29</f>
        <v>0</v>
      </c>
      <c r="H30" s="99">
        <f>+H22-H29</f>
        <v>0</v>
      </c>
      <c r="I30" s="3">
        <f t="shared" si="1"/>
        <v>0</v>
      </c>
      <c r="J30" s="99">
        <f>+J22-J29</f>
        <v>0</v>
      </c>
      <c r="K30" s="99">
        <f>+K22-K29</f>
        <v>0</v>
      </c>
      <c r="L30" s="3">
        <f t="shared" si="2"/>
        <v>0</v>
      </c>
    </row>
    <row r="31" spans="1:12" ht="15.95" customHeight="1">
      <c r="A31" s="115">
        <v>23</v>
      </c>
      <c r="B31" s="120" t="s">
        <v>330</v>
      </c>
      <c r="C31" s="43" t="s">
        <v>383</v>
      </c>
      <c r="D31" s="92"/>
      <c r="E31" s="92"/>
      <c r="F31" s="104">
        <f t="shared" si="0"/>
        <v>0</v>
      </c>
      <c r="G31" s="92"/>
      <c r="H31" s="92"/>
      <c r="I31" s="3">
        <f t="shared" si="1"/>
        <v>0</v>
      </c>
      <c r="J31" s="92"/>
      <c r="K31" s="92"/>
      <c r="L31" s="3">
        <f t="shared" si="2"/>
        <v>0</v>
      </c>
    </row>
    <row r="32" spans="1:12" ht="15.95" customHeight="1">
      <c r="A32" s="35">
        <v>24</v>
      </c>
      <c r="B32" s="119" t="s">
        <v>334</v>
      </c>
      <c r="C32" s="43" t="s">
        <v>382</v>
      </c>
      <c r="D32" s="102"/>
      <c r="E32" s="102"/>
      <c r="F32" s="104">
        <f t="shared" si="0"/>
        <v>0</v>
      </c>
      <c r="G32" s="102"/>
      <c r="H32" s="102"/>
      <c r="I32" s="3">
        <f t="shared" si="1"/>
        <v>0</v>
      </c>
      <c r="J32" s="102"/>
      <c r="K32" s="102"/>
      <c r="L32" s="3">
        <f t="shared" si="2"/>
        <v>0</v>
      </c>
    </row>
    <row r="33" spans="1:12" ht="15.95" customHeight="1">
      <c r="A33" s="115">
        <v>25</v>
      </c>
      <c r="B33" s="117" t="s">
        <v>336</v>
      </c>
      <c r="C33" s="51" t="s">
        <v>171</v>
      </c>
      <c r="D33" s="118">
        <f>+D30-D31-D32</f>
        <v>0</v>
      </c>
      <c r="E33" s="118">
        <f>+E30-E31-E32</f>
        <v>0</v>
      </c>
      <c r="F33" s="104">
        <f t="shared" si="0"/>
        <v>0</v>
      </c>
      <c r="G33" s="118">
        <f>+G30-G31-G32</f>
        <v>0</v>
      </c>
      <c r="H33" s="118">
        <f>+H30-H31-H32</f>
        <v>0</v>
      </c>
      <c r="I33" s="3">
        <f t="shared" si="1"/>
        <v>0</v>
      </c>
      <c r="J33" s="118">
        <f>+J30-J31-J32</f>
        <v>0</v>
      </c>
      <c r="K33" s="118">
        <f>+K30-K31-K32</f>
        <v>0</v>
      </c>
      <c r="L33" s="3">
        <f t="shared" si="2"/>
        <v>0</v>
      </c>
    </row>
    <row r="35" spans="1:12" ht="15.95" customHeight="1">
      <c r="A35" s="40" t="s">
        <v>364</v>
      </c>
      <c r="B35" s="54"/>
      <c r="C35" s="27" t="str">
        <f ca="1">+'Beviteli oldal'!$B$13</f>
        <v>2012. február 05.</v>
      </c>
    </row>
    <row r="36" spans="1:12" ht="15.95" customHeight="1">
      <c r="A36" s="90"/>
      <c r="B36" s="90"/>
      <c r="C36" s="90"/>
      <c r="D36" s="42" t="s">
        <v>365</v>
      </c>
      <c r="E36" s="90"/>
      <c r="F36" s="90"/>
      <c r="G36" s="90"/>
      <c r="H36" s="90"/>
      <c r="I36" s="90"/>
      <c r="J36" s="90"/>
      <c r="K36" s="8" t="s">
        <v>143</v>
      </c>
      <c r="L36" s="90"/>
    </row>
    <row r="39" spans="1:12" ht="15.95" customHeight="1">
      <c r="B39" s="34"/>
    </row>
    <row r="42" spans="1:12" ht="15.95" customHeight="1">
      <c r="B42" s="34"/>
    </row>
    <row r="45" spans="1:12" ht="15.95" customHeight="1">
      <c r="B45" s="34"/>
    </row>
    <row r="64" spans="2:2" ht="15.95" customHeight="1">
      <c r="B64" s="34"/>
    </row>
    <row r="69" spans="2:2" ht="15.95" customHeight="1">
      <c r="B69" s="34"/>
    </row>
  </sheetData>
  <sheetProtection sheet="1" objects="1" scenarios="1"/>
  <mergeCells count="7">
    <mergeCell ref="D8:F8"/>
    <mergeCell ref="G8:I8"/>
    <mergeCell ref="J8:L8"/>
    <mergeCell ref="E1:F1"/>
    <mergeCell ref="D6:F6"/>
    <mergeCell ref="G6:I6"/>
    <mergeCell ref="J6:L6"/>
  </mergeCells>
  <phoneticPr fontId="0" type="noConversion"/>
  <printOptions horizontalCentered="1"/>
  <pageMargins left="0.31496062992125984" right="0.31496062992125984" top="0.39370078740157483" bottom="0.39370078740157483" header="0.39370078740157483" footer="0.39370078740157483"/>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Nyitólap</vt:lpstr>
      <vt:lpstr>Beviteli oldal</vt:lpstr>
      <vt:lpstr>LAKÁSSZÖV</vt:lpstr>
      <vt:lpstr>Egysz. besz (LSZ)</vt:lpstr>
      <vt:lpstr>EMérleg (LSZ)</vt:lpstr>
      <vt:lpstr>Eredmlev (LSZ)</vt:lpstr>
      <vt:lpstr>Egysz. éves besz (LSZ)</vt:lpstr>
      <vt:lpstr>ÉMérleg (LSZ)</vt:lpstr>
      <vt:lpstr>Eredmkim (LSZ)</vt:lpstr>
      <vt:lpstr>TÁRSASHÁZ</vt:lpstr>
      <vt:lpstr>Egysz. besz (TH)</vt:lpstr>
      <vt:lpstr>EMérleg (TH)</vt:lpstr>
      <vt:lpstr>Eredmlev (TH)</vt:lpstr>
      <vt:lpstr>TÁRS. SZERV</vt:lpstr>
      <vt:lpstr>Egysz. besz (TSZ)</vt:lpstr>
      <vt:lpstr>EMérleg (TSZ)</vt:lpstr>
      <vt:lpstr>Eredmlev (TSZ)</vt:lpstr>
      <vt:lpstr>Egysz. éves besz (TSZ)</vt:lpstr>
      <vt:lpstr>ÉMérleg (TSZ)</vt:lpstr>
      <vt:lpstr>Eredmkim (TSZ)</vt:lpstr>
      <vt:lpstr>KÖZH. TÁRS. SZERV</vt:lpstr>
      <vt:lpstr>Egysz. besz (KHTSZ)</vt:lpstr>
      <vt:lpstr>EMérleg (KHTSZ)</vt:lpstr>
      <vt:lpstr>Eredmlev (KHTSZ)</vt:lpstr>
      <vt:lpstr>Egysz. éves besz (KHTSZ)</vt:lpstr>
      <vt:lpstr>ÉMérleg (KHTSZ)</vt:lpstr>
      <vt:lpstr>Eredmkim (KHTSZ)</vt:lpstr>
      <vt:lpstr>ALAPÍTVÁNY</vt:lpstr>
      <vt:lpstr>Egysz. besz (A)</vt:lpstr>
      <vt:lpstr>EMérleg (A)</vt:lpstr>
      <vt:lpstr>Eredmlev (A)</vt:lpstr>
      <vt:lpstr>KÖZH. ALAPÍTV</vt:lpstr>
      <vt:lpstr>Egysz. besz (KHA)</vt:lpstr>
      <vt:lpstr>EMérleg (KHA)</vt:lpstr>
      <vt:lpstr>Eredmlev (KHA)</vt:lpstr>
      <vt:lpstr>ALAPÍTV, KÖZALAPÍTV</vt:lpstr>
      <vt:lpstr>Egysz. éves besz (A, KA)</vt:lpstr>
      <vt:lpstr>ÉMérleg (A, KA)</vt:lpstr>
      <vt:lpstr>Eredmkim (A, KA)</vt:lpstr>
      <vt:lpstr>KÖZH. ALAPÍTV, KÖZH. KÖZALAPÍTV</vt:lpstr>
      <vt:lpstr>Egysz. éves besz (KHA, KHKA)</vt:lpstr>
      <vt:lpstr>ÉMérleg (KHA, KHKA)</vt:lpstr>
      <vt:lpstr>Eredmkim (KHA, KHKA)</vt:lpstr>
      <vt:lpstr>MRP SZERV</vt:lpstr>
      <vt:lpstr>Egysz. besz (MRP)</vt:lpstr>
      <vt:lpstr>EMérleg (MRP)</vt:lpstr>
      <vt:lpstr>Eredmlev (MRP)</vt:lpstr>
      <vt:lpstr>Egysz. éves besz (MRP)</vt:lpstr>
      <vt:lpstr>ÉMérleg (MRP)</vt:lpstr>
      <vt:lpstr>Eredmkim (MRP)</vt:lpstr>
      <vt:lpstr>EGYHÁZ</vt:lpstr>
      <vt:lpstr>Egysz. besz (EGY)</vt:lpstr>
      <vt:lpstr>EMérleg (EGY)</vt:lpstr>
      <vt:lpstr>Eredmlev (EGY)</vt:lpstr>
      <vt:lpstr>Egysz. éves besz (EGY)</vt:lpstr>
      <vt:lpstr>ÉMérleg (EGY)</vt:lpstr>
      <vt:lpstr>Eredmkim (EGY)</vt:lpstr>
      <vt:lpstr>IRODA</vt:lpstr>
      <vt:lpstr>VÍZIKÖZMŰ</vt:lpstr>
      <vt:lpstr>MŰSORSZOLG. ALAP</vt:lpstr>
      <vt:lpstr>EGYÉB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Ági</dc:creator>
  <cp:lastModifiedBy>KISSGABOR</cp:lastModifiedBy>
  <cp:lastPrinted>2012-02-24T13:51:04Z</cp:lastPrinted>
  <dcterms:created xsi:type="dcterms:W3CDTF">2000-10-17T11:41:12Z</dcterms:created>
  <dcterms:modified xsi:type="dcterms:W3CDTF">2012-02-27T14:02:53Z</dcterms:modified>
</cp:coreProperties>
</file>